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Løp utenfor bane" sheetId="1" r:id="rId1"/>
    <sheet name="Banestevner" sheetId="2" r:id="rId2"/>
    <sheet name="Stafetter-Sammendrag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<sst xmlns="http://schemas.openxmlformats.org/spreadsheetml/2006/main" count="548" uniqueCount="363">
  <si>
    <t>LØP UTENFOR BANE (senior &amp; junior)</t>
  </si>
  <si>
    <t>Bolme Tor Jarle</t>
  </si>
  <si>
    <t>Børset Stein Ivar</t>
  </si>
  <si>
    <t>Løset Ole Kr</t>
  </si>
  <si>
    <t>Sæther Bjørn</t>
  </si>
  <si>
    <t>Vonheim Bjørn</t>
  </si>
  <si>
    <t>Trollheimsløpet</t>
  </si>
  <si>
    <t xml:space="preserve">Klubbmestersk terrengløp 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</si>
  <si>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</si>
  <si>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</si>
  <si>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</si>
  <si>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</si>
  <si>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</si>
  <si>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</si>
  <si>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</si>
  <si>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</si>
  <si>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</si>
  <si>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</si>
  <si>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</si>
  <si>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Fagerholt Kjetil</t>
  </si>
  <si>
    <t>Romundstad Jan</t>
  </si>
  <si>
    <t>BANESTEVNER</t>
  </si>
  <si>
    <t>Sæther Pål</t>
  </si>
  <si>
    <t xml:space="preserve">Tallene i rubrikkene betyr plassering i sin klasse   </t>
  </si>
  <si>
    <t>Beste tid uansett klasse =</t>
  </si>
  <si>
    <t>Hagen Lars</t>
  </si>
  <si>
    <t>Nonstad Bård</t>
  </si>
  <si>
    <t xml:space="preserve">Moholdt Lars </t>
  </si>
  <si>
    <t>Bardal Lars Morten</t>
  </si>
  <si>
    <t>M=mosjonsklasse</t>
  </si>
  <si>
    <t>SENIOR/JUNIOR</t>
  </si>
  <si>
    <t>Langen Helge</t>
  </si>
  <si>
    <t>Maroni Terje</t>
  </si>
  <si>
    <t>Moholdt Lars</t>
  </si>
  <si>
    <t>LØP UTENFOR BANE</t>
  </si>
  <si>
    <t>Nilsen Arnt Inge</t>
  </si>
  <si>
    <t>St.Olav lag 3</t>
  </si>
  <si>
    <t>Hytteplanmila</t>
  </si>
  <si>
    <t xml:space="preserve"> </t>
  </si>
  <si>
    <t>Bøe Alf Petter</t>
  </si>
  <si>
    <t>Resfjellet Opp</t>
  </si>
  <si>
    <t>Sæterbø Ole</t>
  </si>
  <si>
    <t>Bakken Edvin</t>
  </si>
  <si>
    <t>Skjermo Ola A</t>
  </si>
  <si>
    <t>NB: Se nederst også Arkfanene Løp utenfor bane og Banestevner</t>
  </si>
  <si>
    <t>Gåsvand Arne Olav</t>
  </si>
  <si>
    <t>Løfald Gjermund</t>
  </si>
  <si>
    <t>Aasbø Henrik</t>
  </si>
  <si>
    <t>Halgunset Nils Ingar</t>
  </si>
  <si>
    <t>Løset Ole Kristian</t>
  </si>
  <si>
    <t>Tranvåg Joachim</t>
  </si>
  <si>
    <t>Wirèhn Per</t>
  </si>
  <si>
    <t>Mogstad Berit</t>
  </si>
  <si>
    <t>Vinterkarusell 4, Ranheim FH 3.000m</t>
  </si>
  <si>
    <t>Tordenskioldsløpet (5 &amp;10km)</t>
  </si>
  <si>
    <t>3-vannsløpet-vår, Byåsen</t>
  </si>
  <si>
    <t>Storsylen Opp</t>
  </si>
  <si>
    <t>Rindal Løpskarusell 1</t>
  </si>
  <si>
    <t>Rindal Løpskarusell 2</t>
  </si>
  <si>
    <t>Holmenkollstafetten</t>
  </si>
  <si>
    <t>Rindal Løpskarusell 3</t>
  </si>
  <si>
    <t>Balestrand Ola H</t>
  </si>
  <si>
    <t>Aspli John Ole</t>
  </si>
  <si>
    <t>Fordbordfjellet Opp</t>
  </si>
  <si>
    <t>Hofstad Alexander</t>
  </si>
  <si>
    <t>Olsokløpet, Ålvundeid</t>
  </si>
  <si>
    <t>Jordbærtrimmen, Lensvik</t>
  </si>
  <si>
    <t>Lillevik Fredrik</t>
  </si>
  <si>
    <t>Mogstad Ida</t>
  </si>
  <si>
    <t>Sæther Monica</t>
  </si>
  <si>
    <t>Reppesgaard Øystein R</t>
  </si>
  <si>
    <t>Boye Anders</t>
  </si>
  <si>
    <t>Torvikbukt Rundt</t>
  </si>
  <si>
    <t>Midtnight Sun Marathon, 10</t>
  </si>
  <si>
    <t>Olavsstafetten</t>
  </si>
  <si>
    <t>Vinterkarusell 5, Ranheim FH 3.000m</t>
  </si>
  <si>
    <t>Aasbø Jonas</t>
  </si>
  <si>
    <t>Bøe Steinar</t>
  </si>
  <si>
    <t>Halgunset Jørgen</t>
  </si>
  <si>
    <t>Skjermo Mali Røen</t>
  </si>
  <si>
    <t>Skjermo Linn Røen</t>
  </si>
  <si>
    <t>Svinsås Jo</t>
  </si>
  <si>
    <t>Woldvik Kristian</t>
  </si>
  <si>
    <t>Oldervik Stian</t>
  </si>
  <si>
    <t>Forbord Kristian Engen</t>
  </si>
  <si>
    <t>Stenvik Sigurd</t>
  </si>
  <si>
    <t>Ofstad Sigmund</t>
  </si>
  <si>
    <t>Løfaldli Birger</t>
  </si>
  <si>
    <t>Landsem Gunvor</t>
  </si>
  <si>
    <t>Woods John</t>
  </si>
  <si>
    <t>Vatten Tormod</t>
  </si>
  <si>
    <t>Malvikingen Opp</t>
  </si>
  <si>
    <t>Gråkallen Opp</t>
  </si>
  <si>
    <t>Ålesund Nyttårsm (halv)</t>
  </si>
  <si>
    <t>Sognsvann Rundt</t>
  </si>
  <si>
    <t>Gjeldnes Håvard</t>
  </si>
  <si>
    <t>Ålesund Vinterkarusell 4</t>
  </si>
  <si>
    <t>Halvorsen Åge</t>
  </si>
  <si>
    <t>Fredrikstadløpet</t>
  </si>
  <si>
    <t>Wærnes Andreas D</t>
  </si>
  <si>
    <t>Fremstad Stian</t>
  </si>
  <si>
    <t>Haugen Tommy Andrè</t>
  </si>
  <si>
    <t>Banestevne Børsa</t>
  </si>
  <si>
    <t>Haltli Eivind Johan</t>
  </si>
  <si>
    <t>Einmo Alise</t>
  </si>
  <si>
    <t>Vennafjellet Opp</t>
  </si>
  <si>
    <t>Mogstad Ragnhild</t>
  </si>
  <si>
    <t>Theigmann Tom Frode</t>
  </si>
  <si>
    <t>Nidarø Rundt</t>
  </si>
  <si>
    <t>Snipsøyrvatnet Rundt</t>
  </si>
  <si>
    <t>Fornebuløpet, 5 km</t>
  </si>
  <si>
    <t>10.06.</t>
  </si>
  <si>
    <t>Birkebeinerløpet</t>
  </si>
  <si>
    <t>Utleiraløpet</t>
  </si>
  <si>
    <t>Ribbemaraton</t>
  </si>
  <si>
    <t>Wærness Andreas Dahlø</t>
  </si>
  <si>
    <t>Gøteborg Maraton</t>
  </si>
  <si>
    <t>Fredrikstad Maraton</t>
  </si>
  <si>
    <t>Sande Ingebjørg</t>
  </si>
  <si>
    <t>Antall starter 2018</t>
  </si>
  <si>
    <t>Olsen Terje</t>
  </si>
  <si>
    <t>Røen Lars Bakken</t>
  </si>
  <si>
    <t>Eriksen Jon</t>
  </si>
  <si>
    <t>Rødsgaard Marthe</t>
  </si>
  <si>
    <t>Aalbu Steinar</t>
  </si>
  <si>
    <t>24.08.</t>
  </si>
  <si>
    <t>Rodal Lars Kristian</t>
  </si>
  <si>
    <t>Skjermo Ola Andreas</t>
  </si>
  <si>
    <t>Espelien Markus</t>
  </si>
  <si>
    <t>Magni Maraton</t>
  </si>
  <si>
    <t>14.04.</t>
  </si>
  <si>
    <t>Kick Master (ultra)maraton</t>
  </si>
  <si>
    <t>25.08.</t>
  </si>
  <si>
    <t>Ringerike 6-timers/mar.</t>
  </si>
  <si>
    <t>Skräcklanmaran</t>
  </si>
  <si>
    <t>15.09.</t>
  </si>
  <si>
    <t>29.09.</t>
  </si>
  <si>
    <t>13.10.</t>
  </si>
  <si>
    <t>27.12.</t>
  </si>
  <si>
    <t>15.01.</t>
  </si>
  <si>
    <t>12.02.</t>
  </si>
  <si>
    <t>19.04.</t>
  </si>
  <si>
    <t>Parkløpet, Ås</t>
  </si>
  <si>
    <t>Sentrumsløpet</t>
  </si>
  <si>
    <t>25.04.</t>
  </si>
  <si>
    <t>Eldevik Jørund</t>
  </si>
  <si>
    <t>01.05.</t>
  </si>
  <si>
    <t>11.05.</t>
  </si>
  <si>
    <t>15.06.</t>
  </si>
  <si>
    <t>17.08.</t>
  </si>
  <si>
    <t>08.05.</t>
  </si>
  <si>
    <t>15.05.</t>
  </si>
  <si>
    <t>30.06.</t>
  </si>
  <si>
    <t>Ræta Opp, Todalen</t>
  </si>
  <si>
    <t>Vassfjellet Opp, Kvål</t>
  </si>
  <si>
    <t>Blåfjelløpet</t>
  </si>
  <si>
    <t>13.07.</t>
  </si>
  <si>
    <t>Arnaneslaupet, Island</t>
  </si>
  <si>
    <t>Vesturgatahlaupet, Island</t>
  </si>
  <si>
    <t>22.07.</t>
  </si>
  <si>
    <t>28.07.</t>
  </si>
  <si>
    <t>Nybrottkarusellen, 5 km</t>
  </si>
  <si>
    <t>Molde 7 Topper</t>
  </si>
  <si>
    <t>30.05.</t>
  </si>
  <si>
    <t>02.06.</t>
  </si>
  <si>
    <t>Gauldalsløpet</t>
  </si>
  <si>
    <t>29.05.</t>
  </si>
  <si>
    <t>16.06.</t>
  </si>
  <si>
    <t>22.05.</t>
  </si>
  <si>
    <t>Tyrvinglekene 800m</t>
  </si>
  <si>
    <t>Varden Opp</t>
  </si>
  <si>
    <t>19.06.</t>
  </si>
  <si>
    <t>Trønder-Øst-Løpet 5 og 10 km</t>
  </si>
  <si>
    <t>23.06.</t>
  </si>
  <si>
    <t>Kpt Dreiers Minneløp</t>
  </si>
  <si>
    <t xml:space="preserve">Exeter Arena, 1 eng mile </t>
  </si>
  <si>
    <t>20.08.</t>
  </si>
  <si>
    <t>01.09.</t>
  </si>
  <si>
    <t>Trondheim Maraton 10km</t>
  </si>
  <si>
    <t>Trondheim Maraton Halv</t>
  </si>
  <si>
    <t>Trondheim Maraton Hel</t>
  </si>
  <si>
    <t>Trondheim Maraton Team</t>
  </si>
  <si>
    <t>04.09.</t>
  </si>
  <si>
    <t>Bodø Run Festival (10km)</t>
  </si>
  <si>
    <t>Torvikbukt 6 Topper</t>
  </si>
  <si>
    <t>Freikollen Opp</t>
  </si>
  <si>
    <t>Berlin Maraton</t>
  </si>
  <si>
    <t>19.09.</t>
  </si>
  <si>
    <t>Bråtesten</t>
  </si>
  <si>
    <t>Ranheim til Topps</t>
  </si>
  <si>
    <t>20.10.</t>
  </si>
  <si>
    <t>Trøndersk Vinterkarusell 2</t>
  </si>
  <si>
    <t>17.11.</t>
  </si>
  <si>
    <t>Trøndersk Vinterkarusell 3</t>
  </si>
  <si>
    <t>Ålesund Vinterkarusell 2</t>
  </si>
  <si>
    <t>30.12.</t>
  </si>
  <si>
    <t>Hostovatne Rundt</t>
  </si>
  <si>
    <t>Antall starter 2019</t>
  </si>
  <si>
    <t>12.01.</t>
  </si>
  <si>
    <t>Folde David Sommervold</t>
  </si>
  <si>
    <t>19.01.</t>
  </si>
  <si>
    <t>Hissmoforsspelen</t>
  </si>
  <si>
    <t>Ålesund Vinterkarusell 3</t>
  </si>
  <si>
    <t>09.02.</t>
  </si>
  <si>
    <t>M</t>
  </si>
  <si>
    <t>10.02.</t>
  </si>
  <si>
    <t>Bodø Winter Run</t>
  </si>
  <si>
    <r>
      <t xml:space="preserve">Løpsnavn og plassering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</si>
  <si>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Erikstad Stein Ove</t>
  </si>
  <si>
    <t>10.03.</t>
  </si>
  <si>
    <t>Trheim WinterRun 5&amp;10km</t>
  </si>
  <si>
    <t>Paris Half-Marathon</t>
  </si>
  <si>
    <t>31.03.</t>
  </si>
  <si>
    <t>Cardiff Bay 10K</t>
  </si>
  <si>
    <t>06.04.</t>
  </si>
  <si>
    <t>Florø Maraton Rett Vest(halv)</t>
  </si>
  <si>
    <t>07.04.</t>
  </si>
  <si>
    <t>Berlin Halvmarathon</t>
  </si>
  <si>
    <t>10.04.</t>
  </si>
  <si>
    <t>Yeovil Town Road Running</t>
  </si>
  <si>
    <t>Vancover Sun Run</t>
  </si>
  <si>
    <t>Holm Thomas</t>
  </si>
  <si>
    <t>Sjutoppen, Sandsøya</t>
  </si>
  <si>
    <t>09.03.</t>
  </si>
  <si>
    <t>Skõvde 6-timmars</t>
  </si>
  <si>
    <t>Holmestrand Maraton</t>
  </si>
  <si>
    <t>Cannonball Maraton Jevnaker</t>
  </si>
  <si>
    <t>16.04.</t>
  </si>
  <si>
    <t>Løblabbets Påskeharemaraton</t>
  </si>
  <si>
    <t>22.04.</t>
  </si>
  <si>
    <t>Kick Master påskemaraton</t>
  </si>
  <si>
    <t>27.04.</t>
  </si>
  <si>
    <t>Trønderjogg, 5km&amp;10km</t>
  </si>
  <si>
    <t>28.04.</t>
  </si>
  <si>
    <t>Bodø Run Festival Tunnelløp</t>
  </si>
  <si>
    <t>Berg Erlend Klungnes</t>
  </si>
  <si>
    <t>Valderløpet</t>
  </si>
  <si>
    <t>04.05.</t>
  </si>
  <si>
    <t>Sunnhordaland Maraton</t>
  </si>
  <si>
    <t>Bodøgampen, 3. løp</t>
  </si>
  <si>
    <t>12.05.</t>
  </si>
  <si>
    <t>Dalgård, 600m</t>
  </si>
  <si>
    <t>17,05.</t>
  </si>
  <si>
    <t>14.05.</t>
  </si>
  <si>
    <t>Kruskastevnet</t>
  </si>
  <si>
    <t>21.05.</t>
  </si>
  <si>
    <t>Klæbu Løpskarusell, 2. løp</t>
  </si>
  <si>
    <t>25.05.</t>
  </si>
  <si>
    <t>28.05.</t>
  </si>
  <si>
    <t>Sognsvann Rundt Medsols</t>
  </si>
  <si>
    <t>31.05.</t>
  </si>
  <si>
    <t>Tjalvelekene</t>
  </si>
  <si>
    <t>01.06.</t>
  </si>
  <si>
    <t>Eidemila</t>
  </si>
  <si>
    <t>05.06.</t>
  </si>
  <si>
    <t>04.06.</t>
  </si>
  <si>
    <t>Ingvar Høyås Minneløp</t>
  </si>
  <si>
    <t>Tyrvinglekene 3.000m</t>
  </si>
  <si>
    <t>14.06.</t>
  </si>
  <si>
    <t>NM Motbakkeløp, Valldal</t>
  </si>
  <si>
    <t>22.06.</t>
  </si>
  <si>
    <t>Kristinaløpet, Tønsberg</t>
  </si>
  <si>
    <t>Midtsommerløpet</t>
  </si>
  <si>
    <t>Einmo Malin</t>
  </si>
  <si>
    <t>Meldal 6-timers</t>
  </si>
  <si>
    <t>Norges Vakreste halvm (Smøla)</t>
  </si>
  <si>
    <t>Stadtlandet Rett Vest</t>
  </si>
  <si>
    <t>Kleivane Rundt</t>
  </si>
  <si>
    <t>26.06.</t>
  </si>
  <si>
    <t>London 3.000m</t>
  </si>
  <si>
    <t>28.06.</t>
  </si>
  <si>
    <t>London 5.000m</t>
  </si>
  <si>
    <t>Løblabbets Midtsommermar</t>
  </si>
  <si>
    <t>18.06.</t>
  </si>
  <si>
    <t>10.07.</t>
  </si>
  <si>
    <t>Sommarkarusell, Ålesund 5 km</t>
  </si>
  <si>
    <t>Dsq</t>
  </si>
  <si>
    <t>07.07.</t>
  </si>
  <si>
    <t>20.07.</t>
  </si>
  <si>
    <t>06.07.</t>
  </si>
  <si>
    <t>Børvasstindan Classic</t>
  </si>
  <si>
    <t>26.07.</t>
  </si>
  <si>
    <t>27.07.</t>
  </si>
  <si>
    <t>Knubben Rundt</t>
  </si>
  <si>
    <t>Jordbærdilten</t>
  </si>
  <si>
    <t>03.08.</t>
  </si>
  <si>
    <t>10.08.</t>
  </si>
  <si>
    <t>Midt-Norsk, Øverlands Minde</t>
  </si>
  <si>
    <t>07.08.</t>
  </si>
  <si>
    <t>11.08.</t>
  </si>
  <si>
    <t>Hitraløpet</t>
  </si>
  <si>
    <t>14.08.</t>
  </si>
  <si>
    <t>Orklamila</t>
  </si>
  <si>
    <t>Stensås Anders</t>
  </si>
  <si>
    <t>Knyken Rundt</t>
  </si>
  <si>
    <t>16.08.</t>
  </si>
  <si>
    <t>Fugelsøy Berit</t>
  </si>
  <si>
    <t>Sjøsidestevnet, Hommelvik, 100m</t>
  </si>
  <si>
    <t>Sjøsidestevnet, Hommelvik, 400m</t>
  </si>
  <si>
    <t>Sjøsidestevnet, Hommelvik, 3.000m</t>
  </si>
  <si>
    <t>Ørasprinten</t>
  </si>
  <si>
    <t>24.08,</t>
  </si>
  <si>
    <t>Kårvatn Skyrace</t>
  </si>
  <si>
    <t>Oppdal Fjellmaraton(42km)</t>
  </si>
  <si>
    <t>31.08.</t>
  </si>
  <si>
    <t>Opsahl Torstein</t>
  </si>
  <si>
    <t>Knarvikmila</t>
  </si>
  <si>
    <t>06.09.</t>
  </si>
  <si>
    <t>Løften Kjetil</t>
  </si>
  <si>
    <t>Fiske Jo Bjørnar</t>
  </si>
  <si>
    <t>Trondheim Maraton 5 km</t>
  </si>
  <si>
    <t>07.09.</t>
  </si>
  <si>
    <t>Løfald Anders</t>
  </si>
  <si>
    <t>Løfald Mali</t>
  </si>
  <si>
    <t>Bentzen Olaf</t>
  </si>
  <si>
    <t>Cork, Irl, 3.000m</t>
  </si>
  <si>
    <t>27.08.</t>
  </si>
  <si>
    <t>Leamington/GBR, 3.000m</t>
  </si>
  <si>
    <t>BMC, Exeter/GBR 1.500m</t>
  </si>
  <si>
    <t>Ringeriksmaraton</t>
  </si>
  <si>
    <t>14.09.</t>
  </si>
  <si>
    <t>Hämeen Hälkkä</t>
  </si>
  <si>
    <t>Elias Blix-mila</t>
  </si>
  <si>
    <t>11.09.</t>
  </si>
  <si>
    <t>Bodø-gampen, Nyholmen</t>
  </si>
  <si>
    <t>København Halv</t>
  </si>
  <si>
    <t>21.09.</t>
  </si>
  <si>
    <t>Oslo Maraton (10, halv og hel)</t>
  </si>
  <si>
    <t>24.09.</t>
  </si>
  <si>
    <t>Thonstad Audun</t>
  </si>
  <si>
    <t>28.09.</t>
  </si>
  <si>
    <t>05.10,</t>
  </si>
  <si>
    <t>Gloppen Halvmaraton</t>
  </si>
  <si>
    <t>NM Terrengløp, Lang løype</t>
  </si>
  <si>
    <t>19.10.</t>
  </si>
  <si>
    <t>Nes Kristine</t>
  </si>
  <si>
    <t>24.10.</t>
  </si>
  <si>
    <t>Lerum 6-timmars</t>
  </si>
  <si>
    <t>26.10.</t>
  </si>
  <si>
    <t>09.11.</t>
  </si>
  <si>
    <t>Ålesund Vinterkarusell 1</t>
  </si>
  <si>
    <t>16.11.</t>
  </si>
  <si>
    <t>Jessheim Vintermaraton</t>
  </si>
  <si>
    <t>23.11.</t>
  </si>
  <si>
    <t>Vintermarathon til J Linds Minne</t>
  </si>
  <si>
    <t>01.12.</t>
  </si>
  <si>
    <t>Exter-terrengløp</t>
  </si>
  <si>
    <t>14.12.</t>
  </si>
  <si>
    <t>22.12.</t>
  </si>
  <si>
    <t>Fornebu juleultra</t>
  </si>
  <si>
    <t>Bolme Sigve Bakken</t>
  </si>
  <si>
    <t>08.10.</t>
  </si>
  <si>
    <t>Blindernløpet</t>
  </si>
  <si>
    <t>Nordmarka Skogsmaraton (halv)</t>
  </si>
  <si>
    <t>Stocholm Stadion Maraton</t>
  </si>
  <si>
    <t>Olav Engen Ultraløp</t>
  </si>
  <si>
    <t>30.04.</t>
  </si>
  <si>
    <t>Bodøgampen, 2. løp</t>
  </si>
  <si>
    <t xml:space="preserve">Bodøgampen, 4. løp </t>
  </si>
  <si>
    <t>BDO-lekene, 1.500m/3.000m</t>
  </si>
  <si>
    <t>12.06.</t>
  </si>
  <si>
    <t>Nybrottkarusellen 3.000m</t>
  </si>
  <si>
    <t>Kvilhaugen Opp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</si>
</sst>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7" fillId="34" borderId="17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1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18" fillId="35" borderId="11" xfId="0" applyFont="1" applyFill="1" applyBorder="1" applyAlignment="1">
      <alignment/>
    </xf>
    <xf numFmtId="16" fontId="16" fillId="0" borderId="11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7" fillId="35" borderId="10" xfId="0" applyFont="1" applyFill="1" applyBorder="1" applyAlignment="1">
      <alignment/>
    </xf>
    <xf numFmtId="0" fontId="5" fillId="0" borderId="11" xfId="0" applyFont="1" applyBorder="1" applyAlignment="1">
      <alignment textRotation="90"/>
    </xf>
    <xf numFmtId="0" fontId="7" fillId="36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7" fillId="36" borderId="11" xfId="0" applyFont="1" applyFill="1" applyBorder="1" applyAlignment="1" quotePrefix="1">
      <alignment/>
    </xf>
    <xf numFmtId="0" fontId="16" fillId="36" borderId="11" xfId="0" applyFont="1" applyFill="1" applyBorder="1" applyAlignment="1">
      <alignment horizontal="right"/>
    </xf>
    <xf numFmtId="0" fontId="16" fillId="36" borderId="11" xfId="0" applyFont="1" applyFill="1" applyBorder="1" applyAlignment="1" quotePrefix="1">
      <alignment/>
    </xf>
    <xf numFmtId="0" fontId="2" fillId="36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16" fillId="1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6" borderId="11" xfId="0" applyFont="1" applyFill="1" applyBorder="1" applyAlignment="1">
      <alignment horizontal="right"/>
    </xf>
    <xf numFmtId="0" fontId="17" fillId="34" borderId="12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2" fillId="34" borderId="12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7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6.8515625" style="31" bestFit="1" customWidth="1"/>
    <col min="2" max="2" width="25.57421875" style="31" customWidth="1"/>
    <col min="3" max="4" width="2.8515625" style="31" bestFit="1" customWidth="1"/>
    <col min="5" max="5" width="3.57421875" style="31" bestFit="1" customWidth="1"/>
    <col min="6" max="6" width="3.00390625" style="31" bestFit="1" customWidth="1"/>
    <col min="7" max="7" width="4.140625" style="31" bestFit="1" customWidth="1"/>
    <col min="8" max="8" width="3.57421875" style="31" bestFit="1" customWidth="1"/>
    <col min="9" max="10" width="3.00390625" style="31" bestFit="1" customWidth="1"/>
    <col min="11" max="13" width="2.8515625" style="31" bestFit="1" customWidth="1"/>
    <col min="14" max="14" width="2.8515625" style="31" customWidth="1"/>
    <col min="15" max="15" width="2.8515625" style="31" bestFit="1" customWidth="1"/>
    <col min="16" max="18" width="3.57421875" style="31" bestFit="1" customWidth="1"/>
    <col min="19" max="19" width="3.00390625" style="31" bestFit="1" customWidth="1"/>
    <col min="20" max="25" width="2.8515625" style="31" bestFit="1" customWidth="1"/>
    <col min="26" max="27" width="3.00390625" style="31" bestFit="1" customWidth="1"/>
    <col min="28" max="28" width="3.57421875" style="31" bestFit="1" customWidth="1"/>
    <col min="29" max="29" width="2.8515625" style="31" bestFit="1" customWidth="1"/>
    <col min="30" max="31" width="3.00390625" style="31" bestFit="1" customWidth="1"/>
    <col min="32" max="32" width="3.57421875" style="31" bestFit="1" customWidth="1"/>
    <col min="33" max="33" width="3.00390625" style="31" customWidth="1"/>
    <col min="34" max="34" width="3.00390625" style="31" bestFit="1" customWidth="1"/>
    <col min="35" max="35" width="4.140625" style="31" bestFit="1" customWidth="1"/>
    <col min="36" max="36" width="3.00390625" style="31" customWidth="1"/>
    <col min="37" max="39" width="2.8515625" style="31" bestFit="1" customWidth="1"/>
    <col min="40" max="40" width="2.8515625" style="31" customWidth="1"/>
    <col min="41" max="41" width="2.8515625" style="31" bestFit="1" customWidth="1"/>
    <col min="42" max="42" width="3.00390625" style="31" bestFit="1" customWidth="1"/>
    <col min="43" max="45" width="2.8515625" style="31" bestFit="1" customWidth="1"/>
    <col min="46" max="46" width="4.140625" style="31" bestFit="1" customWidth="1"/>
    <col min="47" max="47" width="3.57421875" style="31" bestFit="1" customWidth="1"/>
    <col min="48" max="48" width="2.8515625" style="31" bestFit="1" customWidth="1"/>
    <col min="49" max="50" width="3.00390625" style="31" bestFit="1" customWidth="1"/>
    <col min="51" max="51" width="3.00390625" style="31" customWidth="1"/>
    <col min="52" max="53" width="2.8515625" style="31" bestFit="1" customWidth="1"/>
    <col min="54" max="55" width="3.00390625" style="31" bestFit="1" customWidth="1"/>
    <col min="56" max="56" width="4.140625" style="31" bestFit="1" customWidth="1"/>
    <col min="57" max="57" width="5.140625" style="31" bestFit="1" customWidth="1"/>
    <col min="58" max="58" width="3.00390625" style="31" bestFit="1" customWidth="1"/>
    <col min="59" max="59" width="2.8515625" style="31" bestFit="1" customWidth="1"/>
    <col min="60" max="60" width="3.00390625" style="31" bestFit="1" customWidth="1"/>
    <col min="61" max="61" width="4.140625" style="31" bestFit="1" customWidth="1"/>
    <col min="62" max="62" width="2.8515625" style="31" bestFit="1" customWidth="1"/>
    <col min="63" max="64" width="3.00390625" style="31" bestFit="1" customWidth="1"/>
    <col min="65" max="65" width="2.8515625" style="31" bestFit="1" customWidth="1"/>
    <col min="66" max="66" width="2.8515625" style="31" customWidth="1"/>
    <col min="67" max="67" width="3.57421875" style="31" bestFit="1" customWidth="1"/>
    <col min="68" max="68" width="2.8515625" style="31" bestFit="1" customWidth="1"/>
    <col min="69" max="69" width="4.140625" style="31" bestFit="1" customWidth="1"/>
    <col min="70" max="70" width="4.140625" style="31" customWidth="1"/>
    <col min="71" max="72" width="2.8515625" style="31" bestFit="1" customWidth="1"/>
    <col min="73" max="74" width="4.140625" style="31" bestFit="1" customWidth="1"/>
    <col min="75" max="75" width="2.8515625" style="31" bestFit="1" customWidth="1"/>
    <col min="76" max="76" width="3.57421875" style="31" bestFit="1" customWidth="1"/>
    <col min="77" max="77" width="3.00390625" style="31" bestFit="1" customWidth="1"/>
    <col min="78" max="78" width="21.140625" style="31" customWidth="1"/>
    <col min="79" max="16384" width="11.421875" style="31" customWidth="1"/>
  </cols>
  <sheetData>
    <row r="1" spans="1:78" s="29" customFormat="1" ht="23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8"/>
      <c r="BE1" s="49"/>
      <c r="BF1" s="49"/>
      <c r="BG1" s="49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8"/>
    </row>
    <row r="2" spans="1:78" ht="132">
      <c r="A2" s="10"/>
      <c r="B2" s="30">
        <v>2019</v>
      </c>
      <c r="C2" s="27" t="s">
        <v>62</v>
      </c>
      <c r="D2" s="27" t="s">
        <v>42</v>
      </c>
      <c r="E2" s="27" t="s">
        <v>61</v>
      </c>
      <c r="F2" s="27" t="s">
        <v>28</v>
      </c>
      <c r="G2" s="27" t="s">
        <v>314</v>
      </c>
      <c r="H2" s="27" t="s">
        <v>1</v>
      </c>
      <c r="I2" s="27" t="s">
        <v>71</v>
      </c>
      <c r="J2" s="27" t="s">
        <v>39</v>
      </c>
      <c r="K2" s="27" t="s">
        <v>77</v>
      </c>
      <c r="L2" s="27" t="s">
        <v>2</v>
      </c>
      <c r="M2" s="27" t="s">
        <v>104</v>
      </c>
      <c r="N2" s="27" t="s">
        <v>263</v>
      </c>
      <c r="O2" s="27" t="s">
        <v>145</v>
      </c>
      <c r="P2" s="27" t="s">
        <v>122</v>
      </c>
      <c r="Q2" s="27" t="s">
        <v>128</v>
      </c>
      <c r="R2" s="27" t="s">
        <v>309</v>
      </c>
      <c r="S2" s="27" t="s">
        <v>199</v>
      </c>
      <c r="T2" s="27" t="s">
        <v>84</v>
      </c>
      <c r="U2" s="27" t="s">
        <v>100</v>
      </c>
      <c r="V2" s="27" t="s">
        <v>296</v>
      </c>
      <c r="W2" s="27" t="s">
        <v>95</v>
      </c>
      <c r="X2" s="27" t="s">
        <v>25</v>
      </c>
      <c r="Y2" s="27" t="s">
        <v>48</v>
      </c>
      <c r="Z2" s="27" t="s">
        <v>103</v>
      </c>
      <c r="AA2" s="27" t="s">
        <v>97</v>
      </c>
      <c r="AB2" s="27" t="s">
        <v>101</v>
      </c>
      <c r="AC2" s="27" t="s">
        <v>64</v>
      </c>
      <c r="AD2" s="27" t="s">
        <v>221</v>
      </c>
      <c r="AE2" s="27" t="s">
        <v>31</v>
      </c>
      <c r="AF2" s="27" t="s">
        <v>67</v>
      </c>
      <c r="AG2" s="27" t="s">
        <v>312</v>
      </c>
      <c r="AH2" s="27" t="s">
        <v>46</v>
      </c>
      <c r="AI2" s="27" t="s">
        <v>313</v>
      </c>
      <c r="AJ2" s="27" t="s">
        <v>308</v>
      </c>
      <c r="AK2" s="27" t="s">
        <v>49</v>
      </c>
      <c r="AL2" s="27" t="s">
        <v>32</v>
      </c>
      <c r="AM2" s="27" t="s">
        <v>52</v>
      </c>
      <c r="AN2" s="27" t="s">
        <v>68</v>
      </c>
      <c r="AO2" s="27" t="s">
        <v>106</v>
      </c>
      <c r="AP2" s="27" t="s">
        <v>33</v>
      </c>
      <c r="AQ2" s="27" t="s">
        <v>335</v>
      </c>
      <c r="AR2" s="27" t="s">
        <v>35</v>
      </c>
      <c r="AS2" s="27" t="s">
        <v>26</v>
      </c>
      <c r="AT2" s="27" t="s">
        <v>86</v>
      </c>
      <c r="AU2" s="27" t="s">
        <v>83</v>
      </c>
      <c r="AV2" s="27" t="s">
        <v>120</v>
      </c>
      <c r="AW2" s="27" t="s">
        <v>305</v>
      </c>
      <c r="AX2" s="27" t="s">
        <v>70</v>
      </c>
      <c r="AY2" s="27" t="s">
        <v>126</v>
      </c>
      <c r="AZ2" s="27" t="s">
        <v>20</v>
      </c>
      <c r="BA2" s="27" t="s">
        <v>123</v>
      </c>
      <c r="BB2" s="27" t="s">
        <v>121</v>
      </c>
      <c r="BC2" s="27" t="s">
        <v>79</v>
      </c>
      <c r="BD2" s="27" t="s">
        <v>127</v>
      </c>
      <c r="BE2" s="27" t="s">
        <v>293</v>
      </c>
      <c r="BF2" s="27" t="s">
        <v>85</v>
      </c>
      <c r="BG2" s="27" t="s">
        <v>81</v>
      </c>
      <c r="BH2" s="27" t="s">
        <v>18</v>
      </c>
      <c r="BI2" s="27" t="s">
        <v>41</v>
      </c>
      <c r="BJ2" s="27" t="s">
        <v>4</v>
      </c>
      <c r="BK2" s="27" t="s">
        <v>69</v>
      </c>
      <c r="BL2" s="27" t="s">
        <v>22</v>
      </c>
      <c r="BM2" s="27" t="s">
        <v>107</v>
      </c>
      <c r="BN2" s="27" t="s">
        <v>329</v>
      </c>
      <c r="BO2" s="27" t="s">
        <v>50</v>
      </c>
      <c r="BP2" s="27" t="s">
        <v>90</v>
      </c>
      <c r="BQ2" s="27" t="s">
        <v>5</v>
      </c>
      <c r="BR2" s="27" t="s">
        <v>51</v>
      </c>
      <c r="BS2" s="27" t="s">
        <v>82</v>
      </c>
      <c r="BT2" s="27" t="s">
        <v>99</v>
      </c>
      <c r="BU2" s="27" t="s">
        <v>89</v>
      </c>
      <c r="BV2" s="27" t="s">
        <v>124</v>
      </c>
      <c r="BW2" s="27" t="s">
        <v>76</v>
      </c>
      <c r="BX2" s="27" t="s">
        <v>47</v>
      </c>
      <c r="BY2" s="54"/>
      <c r="BZ2" s="30">
        <f aca="true" t="shared" si="0" ref="BZ2:BZ35">B2</f>
        <v>2019</v>
      </c>
    </row>
    <row r="3" spans="1:78" s="44" customFormat="1" ht="12">
      <c r="A3" s="12" t="s">
        <v>198</v>
      </c>
      <c r="B3" s="55" t="s">
        <v>202</v>
      </c>
      <c r="C3" s="63" t="s">
        <v>38</v>
      </c>
      <c r="D3" s="53"/>
      <c r="E3" s="53"/>
      <c r="F3" s="53"/>
      <c r="G3" s="53"/>
      <c r="H3" s="53"/>
      <c r="I3" s="53"/>
      <c r="J3" s="53">
        <v>1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2"/>
      <c r="BY3" s="12">
        <f aca="true" t="shared" si="1" ref="BY3:BY36">COUNTA(C3:BX3)</f>
        <v>2</v>
      </c>
      <c r="BZ3" s="43" t="str">
        <f t="shared" si="0"/>
        <v>Ålesund Vinterkarusell 3</v>
      </c>
    </row>
    <row r="4" spans="1:78" s="44" customFormat="1" ht="12">
      <c r="A4" s="12" t="s">
        <v>200</v>
      </c>
      <c r="B4" s="55" t="s">
        <v>354</v>
      </c>
      <c r="C4" s="6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2">
        <v>73</v>
      </c>
      <c r="BY4" s="12">
        <f t="shared" si="1"/>
        <v>1</v>
      </c>
      <c r="BZ4" s="43" t="str">
        <f t="shared" si="0"/>
        <v>Stocholm Stadion Maraton</v>
      </c>
    </row>
    <row r="5" spans="1:78" s="44" customFormat="1" ht="12">
      <c r="A5" s="12" t="s">
        <v>203</v>
      </c>
      <c r="B5" s="55" t="s">
        <v>129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4">
        <v>2</v>
      </c>
      <c r="BY5" s="12">
        <f t="shared" si="1"/>
        <v>1</v>
      </c>
      <c r="BZ5" s="43" t="str">
        <f t="shared" si="0"/>
        <v>Magni Maraton</v>
      </c>
    </row>
    <row r="6" spans="1:78" s="44" customFormat="1" ht="12">
      <c r="A6" s="12" t="s">
        <v>203</v>
      </c>
      <c r="B6" s="55" t="s">
        <v>96</v>
      </c>
      <c r="C6" s="63"/>
      <c r="D6" s="63"/>
      <c r="E6" s="63"/>
      <c r="F6" s="63"/>
      <c r="G6" s="63"/>
      <c r="H6" s="63"/>
      <c r="I6" s="63"/>
      <c r="J6" s="63">
        <v>1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4"/>
      <c r="BY6" s="12">
        <f t="shared" si="1"/>
        <v>1</v>
      </c>
      <c r="BZ6" s="43" t="str">
        <f t="shared" si="0"/>
        <v>Ålesund Vinterkarusell 4</v>
      </c>
    </row>
    <row r="7" spans="1:78" s="44" customFormat="1" ht="12">
      <c r="A7" s="12" t="s">
        <v>205</v>
      </c>
      <c r="B7" s="55" t="s">
        <v>206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4">
        <v>5</v>
      </c>
      <c r="BR7" s="64"/>
      <c r="BS7" s="63"/>
      <c r="BT7" s="63"/>
      <c r="BU7" s="63"/>
      <c r="BV7" s="63"/>
      <c r="BW7" s="63"/>
      <c r="BX7" s="64"/>
      <c r="BY7" s="12">
        <f t="shared" si="1"/>
        <v>1</v>
      </c>
      <c r="BZ7" s="43" t="str">
        <f t="shared" si="0"/>
        <v>Bodø Winter Run</v>
      </c>
    </row>
    <row r="8" spans="1:78" s="44" customFormat="1" ht="12">
      <c r="A8" s="12" t="s">
        <v>223</v>
      </c>
      <c r="B8" s="55" t="s">
        <v>224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4"/>
      <c r="BR8" s="64"/>
      <c r="BS8" s="63"/>
      <c r="BT8" s="63"/>
      <c r="BU8" s="63"/>
      <c r="BV8" s="63"/>
      <c r="BW8" s="63"/>
      <c r="BX8" s="64" t="s">
        <v>204</v>
      </c>
      <c r="BY8" s="12">
        <f t="shared" si="1"/>
        <v>1</v>
      </c>
      <c r="BZ8" s="43" t="str">
        <f t="shared" si="0"/>
        <v>Skõvde 6-timmars</v>
      </c>
    </row>
    <row r="9" spans="1:78" s="44" customFormat="1" ht="12">
      <c r="A9" s="12" t="s">
        <v>209</v>
      </c>
      <c r="B9" s="55" t="s">
        <v>210</v>
      </c>
      <c r="C9" s="63"/>
      <c r="D9" s="63"/>
      <c r="E9" s="63"/>
      <c r="F9" s="63"/>
      <c r="G9" s="63"/>
      <c r="H9" s="63"/>
      <c r="I9" s="63">
        <v>1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>
        <v>5</v>
      </c>
      <c r="AZ9" s="63"/>
      <c r="BA9" s="63"/>
      <c r="BB9" s="63"/>
      <c r="BC9" s="63">
        <v>2</v>
      </c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4"/>
      <c r="BR9" s="64"/>
      <c r="BS9" s="63"/>
      <c r="BT9" s="63"/>
      <c r="BU9" s="63"/>
      <c r="BV9" s="63"/>
      <c r="BW9" s="63"/>
      <c r="BX9" s="64"/>
      <c r="BY9" s="12">
        <f t="shared" si="1"/>
        <v>3</v>
      </c>
      <c r="BZ9" s="43" t="str">
        <f t="shared" si="0"/>
        <v>Trheim WinterRun 5&amp;10km</v>
      </c>
    </row>
    <row r="10" spans="1:78" s="44" customFormat="1" ht="12">
      <c r="A10" s="12" t="s">
        <v>209</v>
      </c>
      <c r="B10" s="55" t="s">
        <v>211</v>
      </c>
      <c r="C10" s="63"/>
      <c r="D10" s="63"/>
      <c r="E10" s="63"/>
      <c r="F10" s="63"/>
      <c r="G10" s="63"/>
      <c r="H10" s="63"/>
      <c r="I10" s="63">
        <v>59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12">
        <f t="shared" si="1"/>
        <v>1</v>
      </c>
      <c r="BZ10" s="43" t="str">
        <f t="shared" si="0"/>
        <v>Paris Half-Marathon</v>
      </c>
    </row>
    <row r="11" spans="1:78" s="44" customFormat="1" ht="12">
      <c r="A11" s="12" t="s">
        <v>212</v>
      </c>
      <c r="B11" s="55" t="s">
        <v>213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>
        <v>26</v>
      </c>
      <c r="BP11" s="63"/>
      <c r="BQ11" s="63"/>
      <c r="BR11" s="63"/>
      <c r="BS11" s="63"/>
      <c r="BT11" s="63"/>
      <c r="BU11" s="63"/>
      <c r="BV11" s="63"/>
      <c r="BW11" s="63"/>
      <c r="BX11" s="63"/>
      <c r="BY11" s="12">
        <f t="shared" si="1"/>
        <v>1</v>
      </c>
      <c r="BZ11" s="43" t="str">
        <f t="shared" si="0"/>
        <v>Cardiff Bay 10K</v>
      </c>
    </row>
    <row r="12" spans="1:78" s="44" customFormat="1" ht="12.75">
      <c r="A12" s="15" t="s">
        <v>212</v>
      </c>
      <c r="B12" s="55" t="s">
        <v>98</v>
      </c>
      <c r="C12" s="65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6"/>
      <c r="AF12" s="66"/>
      <c r="AG12" s="66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>
        <v>4</v>
      </c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12">
        <f t="shared" si="1"/>
        <v>1</v>
      </c>
      <c r="BZ12" s="43" t="str">
        <f t="shared" si="0"/>
        <v>Fredrikstadløpet</v>
      </c>
    </row>
    <row r="13" spans="1:78" s="44" customFormat="1" ht="12.75">
      <c r="A13" s="15" t="s">
        <v>214</v>
      </c>
      <c r="B13" s="55" t="s">
        <v>215</v>
      </c>
      <c r="C13" s="65"/>
      <c r="D13" s="63"/>
      <c r="E13" s="63"/>
      <c r="F13" s="63"/>
      <c r="G13" s="63"/>
      <c r="H13" s="63"/>
      <c r="I13" s="63"/>
      <c r="J13" s="63">
        <v>1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6"/>
      <c r="AF13" s="66"/>
      <c r="AG13" s="66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12">
        <f t="shared" si="1"/>
        <v>1</v>
      </c>
      <c r="BZ13" s="43" t="str">
        <f t="shared" si="0"/>
        <v>Florø Maraton Rett Vest(halv)</v>
      </c>
    </row>
    <row r="14" spans="1:78" s="44" customFormat="1" ht="12.75">
      <c r="A14" s="15" t="s">
        <v>214</v>
      </c>
      <c r="B14" s="55" t="s">
        <v>225</v>
      </c>
      <c r="C14" s="65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6"/>
      <c r="AF14" s="66"/>
      <c r="AG14" s="66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>
        <v>2</v>
      </c>
      <c r="BY14" s="12">
        <f t="shared" si="1"/>
        <v>1</v>
      </c>
      <c r="BZ14" s="43" t="str">
        <f t="shared" si="0"/>
        <v>Holmestrand Maraton</v>
      </c>
    </row>
    <row r="15" spans="1:78" s="44" customFormat="1" ht="12.75">
      <c r="A15" s="15" t="s">
        <v>216</v>
      </c>
      <c r="B15" s="55" t="s">
        <v>217</v>
      </c>
      <c r="C15" s="65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6"/>
      <c r="AF15" s="66"/>
      <c r="AG15" s="66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>
        <v>13</v>
      </c>
      <c r="BR15" s="63"/>
      <c r="BS15" s="63"/>
      <c r="BT15" s="63"/>
      <c r="BU15" s="63"/>
      <c r="BV15" s="63"/>
      <c r="BW15" s="63"/>
      <c r="BX15" s="63"/>
      <c r="BY15" s="12">
        <f t="shared" si="1"/>
        <v>1</v>
      </c>
      <c r="BZ15" s="43" t="str">
        <f t="shared" si="0"/>
        <v>Berlin Halvmarathon</v>
      </c>
    </row>
    <row r="16" spans="1:78" s="44" customFormat="1" ht="12.75">
      <c r="A16" s="15" t="s">
        <v>218</v>
      </c>
      <c r="B16" s="55" t="s">
        <v>219</v>
      </c>
      <c r="C16" s="65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6"/>
      <c r="AF16" s="66"/>
      <c r="AG16" s="66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>
        <v>6</v>
      </c>
      <c r="BP16" s="63"/>
      <c r="BQ16" s="63"/>
      <c r="BR16" s="63"/>
      <c r="BS16" s="63"/>
      <c r="BT16" s="63"/>
      <c r="BU16" s="63"/>
      <c r="BV16" s="63"/>
      <c r="BW16" s="63"/>
      <c r="BX16" s="63"/>
      <c r="BY16" s="12">
        <f t="shared" si="1"/>
        <v>1</v>
      </c>
      <c r="BZ16" s="43" t="str">
        <f t="shared" si="0"/>
        <v>Yeovil Town Road Running</v>
      </c>
    </row>
    <row r="17" spans="1:78" s="44" customFormat="1" ht="12.75">
      <c r="A17" s="15" t="s">
        <v>130</v>
      </c>
      <c r="B17" s="55" t="s">
        <v>220</v>
      </c>
      <c r="C17" s="65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>
        <v>36</v>
      </c>
      <c r="AE17" s="66"/>
      <c r="AF17" s="66"/>
      <c r="AG17" s="66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12">
        <f t="shared" si="1"/>
        <v>1</v>
      </c>
      <c r="BZ17" s="43" t="str">
        <f t="shared" si="0"/>
        <v>Vancover Sun Run</v>
      </c>
    </row>
    <row r="18" spans="1:78" s="44" customFormat="1" ht="12.75">
      <c r="A18" s="15" t="s">
        <v>130</v>
      </c>
      <c r="B18" s="55" t="s">
        <v>226</v>
      </c>
      <c r="C18" s="6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6"/>
      <c r="AF18" s="66"/>
      <c r="AG18" s="66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>
        <v>6</v>
      </c>
      <c r="BY18" s="12">
        <f t="shared" si="1"/>
        <v>1</v>
      </c>
      <c r="BZ18" s="43" t="str">
        <f t="shared" si="0"/>
        <v>Cannonball Maraton Jevnaker</v>
      </c>
    </row>
    <row r="19" spans="1:78" s="35" customFormat="1" ht="12.75">
      <c r="A19" s="57" t="s">
        <v>227</v>
      </c>
      <c r="B19" s="58" t="s">
        <v>228</v>
      </c>
      <c r="C19" s="69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8"/>
      <c r="AF19" s="68"/>
      <c r="AG19" s="68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>
        <v>55</v>
      </c>
      <c r="BY19" s="12">
        <f t="shared" si="1"/>
        <v>1</v>
      </c>
      <c r="BZ19" s="43" t="str">
        <f t="shared" si="0"/>
        <v>Løblabbets Påskeharemaraton</v>
      </c>
    </row>
    <row r="20" spans="1:78" s="44" customFormat="1" ht="12.75">
      <c r="A20" s="15" t="s">
        <v>141</v>
      </c>
      <c r="B20" s="55" t="s">
        <v>222</v>
      </c>
      <c r="C20" s="65"/>
      <c r="D20" s="63"/>
      <c r="E20" s="63"/>
      <c r="F20" s="63"/>
      <c r="G20" s="63"/>
      <c r="H20" s="63"/>
      <c r="I20" s="63"/>
      <c r="J20" s="63">
        <v>2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6"/>
      <c r="AF20" s="66"/>
      <c r="AG20" s="66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12">
        <f t="shared" si="1"/>
        <v>1</v>
      </c>
      <c r="BZ20" s="43" t="str">
        <f t="shared" si="0"/>
        <v>Sjutoppen, Sandsøya</v>
      </c>
    </row>
    <row r="21" spans="1:78" s="44" customFormat="1" ht="12.75">
      <c r="A21" s="15" t="s">
        <v>229</v>
      </c>
      <c r="B21" s="55" t="s">
        <v>230</v>
      </c>
      <c r="C21" s="65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6"/>
      <c r="AF21" s="66"/>
      <c r="AG21" s="66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>
        <v>1</v>
      </c>
      <c r="BY21" s="12">
        <f t="shared" si="1"/>
        <v>1</v>
      </c>
      <c r="BZ21" s="43" t="str">
        <f t="shared" si="0"/>
        <v>Kick Master påskemaraton</v>
      </c>
    </row>
    <row r="22" spans="1:78" s="44" customFormat="1" ht="12.75">
      <c r="A22" s="15" t="s">
        <v>144</v>
      </c>
      <c r="B22" s="55" t="s">
        <v>142</v>
      </c>
      <c r="C22" s="65"/>
      <c r="D22" s="63"/>
      <c r="E22" s="63"/>
      <c r="F22" s="63"/>
      <c r="G22" s="63"/>
      <c r="H22" s="63"/>
      <c r="I22" s="63"/>
      <c r="J22" s="63"/>
      <c r="K22" s="63">
        <v>2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6"/>
      <c r="AF22" s="66"/>
      <c r="AG22" s="66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12">
        <f t="shared" si="1"/>
        <v>1</v>
      </c>
      <c r="BZ22" s="43" t="str">
        <f t="shared" si="0"/>
        <v>Parkløpet, Ås</v>
      </c>
    </row>
    <row r="23" spans="1:78" s="44" customFormat="1" ht="12">
      <c r="A23" s="15" t="s">
        <v>231</v>
      </c>
      <c r="B23" s="55" t="s">
        <v>232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>
        <v>15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>
        <v>1</v>
      </c>
      <c r="AO23" s="63"/>
      <c r="AP23" s="63"/>
      <c r="AQ23" s="63"/>
      <c r="AR23" s="63">
        <v>2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>
        <v>22</v>
      </c>
      <c r="BG23" s="63"/>
      <c r="BH23" s="63"/>
      <c r="BI23" s="63"/>
      <c r="BJ23" s="63"/>
      <c r="BK23" s="63"/>
      <c r="BL23" s="63"/>
      <c r="BM23" s="63">
        <v>2</v>
      </c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12">
        <f t="shared" si="1"/>
        <v>5</v>
      </c>
      <c r="BZ23" s="43" t="str">
        <f t="shared" si="0"/>
        <v>Trønderjogg, 5km&amp;10km</v>
      </c>
    </row>
    <row r="24" spans="1:78" s="44" customFormat="1" ht="12">
      <c r="A24" s="15" t="s">
        <v>231</v>
      </c>
      <c r="B24" s="55" t="s">
        <v>143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>
        <v>93</v>
      </c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12">
        <f t="shared" si="1"/>
        <v>1</v>
      </c>
      <c r="BZ24" s="43" t="str">
        <f t="shared" si="0"/>
        <v>Sentrumsløpet</v>
      </c>
    </row>
    <row r="25" spans="1:78" s="35" customFormat="1" ht="12">
      <c r="A25" s="70" t="s">
        <v>233</v>
      </c>
      <c r="B25" s="58" t="s">
        <v>234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>
        <v>12</v>
      </c>
      <c r="BR25" s="64"/>
      <c r="BS25" s="64"/>
      <c r="BT25" s="64"/>
      <c r="BU25" s="64"/>
      <c r="BV25" s="64"/>
      <c r="BW25" s="64"/>
      <c r="BX25" s="67"/>
      <c r="BY25" s="12">
        <f t="shared" si="1"/>
        <v>1</v>
      </c>
      <c r="BZ25" s="43" t="str">
        <f t="shared" si="0"/>
        <v>Bodø Run Festival Tunnelløp</v>
      </c>
    </row>
    <row r="26" spans="1:78" s="44" customFormat="1" ht="12">
      <c r="A26" s="12" t="s">
        <v>356</v>
      </c>
      <c r="B26" s="55" t="s">
        <v>357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>
        <v>2</v>
      </c>
      <c r="BR26" s="63"/>
      <c r="BS26" s="63"/>
      <c r="BT26" s="63"/>
      <c r="BU26" s="63"/>
      <c r="BV26" s="63"/>
      <c r="BW26" s="63"/>
      <c r="BX26" s="75"/>
      <c r="BY26" s="12">
        <f t="shared" si="1"/>
        <v>1</v>
      </c>
      <c r="BZ26" s="74" t="str">
        <f t="shared" si="0"/>
        <v>Bodøgampen, 2. løp</v>
      </c>
    </row>
    <row r="27" spans="1:78" s="44" customFormat="1" ht="12">
      <c r="A27" s="12" t="s">
        <v>146</v>
      </c>
      <c r="B27" s="55" t="s">
        <v>236</v>
      </c>
      <c r="C27" s="63"/>
      <c r="D27" s="63"/>
      <c r="E27" s="63"/>
      <c r="F27" s="63"/>
      <c r="G27" s="63"/>
      <c r="H27" s="63"/>
      <c r="I27" s="63"/>
      <c r="J27" s="63">
        <v>1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7"/>
      <c r="BY27" s="12">
        <f t="shared" si="1"/>
        <v>1</v>
      </c>
      <c r="BZ27" s="43" t="str">
        <f t="shared" si="0"/>
        <v>Valderløpet</v>
      </c>
    </row>
    <row r="28" spans="1:78" s="44" customFormat="1" ht="12">
      <c r="A28" s="15" t="s">
        <v>237</v>
      </c>
      <c r="B28" s="55" t="s">
        <v>238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>
        <v>1</v>
      </c>
      <c r="BY28" s="12">
        <f t="shared" si="1"/>
        <v>1</v>
      </c>
      <c r="BZ28" s="43" t="str">
        <f t="shared" si="0"/>
        <v>Sunnhordaland Maraton</v>
      </c>
    </row>
    <row r="29" spans="1:78" s="44" customFormat="1" ht="12">
      <c r="A29" s="15" t="s">
        <v>150</v>
      </c>
      <c r="B29" s="55" t="s">
        <v>239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>
        <v>1</v>
      </c>
      <c r="BR29" s="63"/>
      <c r="BS29" s="63"/>
      <c r="BT29" s="63"/>
      <c r="BU29" s="63"/>
      <c r="BV29" s="63"/>
      <c r="BW29" s="63"/>
      <c r="BX29" s="63"/>
      <c r="BY29" s="12">
        <f t="shared" si="1"/>
        <v>1</v>
      </c>
      <c r="BZ29" s="43" t="str">
        <f t="shared" si="0"/>
        <v>Bodøgampen, 3. løp</v>
      </c>
    </row>
    <row r="30" spans="1:78" s="35" customFormat="1" ht="12">
      <c r="A30" s="57" t="s">
        <v>147</v>
      </c>
      <c r="B30" s="58" t="s">
        <v>57</v>
      </c>
      <c r="C30" s="64"/>
      <c r="D30" s="64"/>
      <c r="E30" s="64"/>
      <c r="F30" s="64"/>
      <c r="G30" s="64"/>
      <c r="H30" s="64" t="s">
        <v>204</v>
      </c>
      <c r="I30" s="64"/>
      <c r="J30" s="64"/>
      <c r="K30" s="64"/>
      <c r="L30" s="64" t="s">
        <v>204</v>
      </c>
      <c r="M30" s="64" t="s">
        <v>204</v>
      </c>
      <c r="N30" s="64"/>
      <c r="O30" s="64"/>
      <c r="P30" s="64"/>
      <c r="Q30" s="64"/>
      <c r="R30" s="64"/>
      <c r="S30" s="64"/>
      <c r="T30" s="64"/>
      <c r="U30" s="64"/>
      <c r="V30" s="64" t="s">
        <v>204</v>
      </c>
      <c r="W30" s="64"/>
      <c r="X30" s="64"/>
      <c r="Y30" s="64" t="s">
        <v>204</v>
      </c>
      <c r="Z30" s="64"/>
      <c r="AA30" s="64"/>
      <c r="AB30" s="64"/>
      <c r="AC30" s="64"/>
      <c r="AD30" s="64"/>
      <c r="AE30" s="64"/>
      <c r="AF30" s="64"/>
      <c r="AG30" s="64"/>
      <c r="AH30" s="64"/>
      <c r="AI30" s="64" t="s">
        <v>204</v>
      </c>
      <c r="AJ30" s="64"/>
      <c r="AK30" s="64" t="s">
        <v>204</v>
      </c>
      <c r="AL30" s="64"/>
      <c r="AM30" s="64" t="s">
        <v>204</v>
      </c>
      <c r="AN30" s="64"/>
      <c r="AO30" s="64"/>
      <c r="AP30" s="64"/>
      <c r="AQ30" s="64"/>
      <c r="AR30" s="64"/>
      <c r="AS30" s="64"/>
      <c r="AT30" s="64" t="s">
        <v>204</v>
      </c>
      <c r="AU30" s="64"/>
      <c r="AV30" s="64"/>
      <c r="AW30" s="64"/>
      <c r="AX30" s="64"/>
      <c r="AY30" s="64" t="s">
        <v>204</v>
      </c>
      <c r="AZ30" s="64"/>
      <c r="BA30" s="64" t="s">
        <v>204</v>
      </c>
      <c r="BB30" s="64"/>
      <c r="BC30" s="64" t="s">
        <v>204</v>
      </c>
      <c r="BD30" s="64" t="s">
        <v>204</v>
      </c>
      <c r="BE30" s="64"/>
      <c r="BF30" s="64"/>
      <c r="BG30" s="64" t="s">
        <v>204</v>
      </c>
      <c r="BH30" s="64"/>
      <c r="BI30" s="64" t="s">
        <v>204</v>
      </c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12">
        <f>COUNTA(C30:BX30)</f>
        <v>15</v>
      </c>
      <c r="BZ30" s="43" t="str">
        <f>B30</f>
        <v>Rindal Løpskarusell 1</v>
      </c>
    </row>
    <row r="31" spans="1:78" s="44" customFormat="1" ht="12">
      <c r="A31" s="15" t="s">
        <v>240</v>
      </c>
      <c r="B31" s="55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34">
        <v>1</v>
      </c>
      <c r="N31" s="63"/>
      <c r="O31" s="63"/>
      <c r="P31" s="63"/>
      <c r="Q31" s="63"/>
      <c r="R31" s="63"/>
      <c r="S31" s="63"/>
      <c r="T31" s="63"/>
      <c r="U31" s="63">
        <v>2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>
        <v>3</v>
      </c>
      <c r="BW31" s="63"/>
      <c r="BX31" s="63"/>
      <c r="BY31" s="12">
        <f t="shared" si="1"/>
        <v>3</v>
      </c>
      <c r="BZ31" s="43" t="str">
        <f t="shared" si="0"/>
        <v>Malvikingen Opp</v>
      </c>
    </row>
    <row r="32" spans="1:78" s="44" customFormat="1" ht="12">
      <c r="A32" s="15" t="s">
        <v>243</v>
      </c>
      <c r="B32" s="55" t="s">
        <v>54</v>
      </c>
      <c r="C32" s="63"/>
      <c r="D32" s="63"/>
      <c r="E32" s="63">
        <v>20</v>
      </c>
      <c r="F32" s="63"/>
      <c r="G32" s="63"/>
      <c r="H32" s="63">
        <v>1</v>
      </c>
      <c r="I32" s="63"/>
      <c r="J32" s="63"/>
      <c r="K32" s="63"/>
      <c r="L32" s="63"/>
      <c r="M32" s="63"/>
      <c r="N32" s="63"/>
      <c r="O32" s="63"/>
      <c r="P32" s="63">
        <v>2</v>
      </c>
      <c r="Q32" s="63"/>
      <c r="R32" s="63"/>
      <c r="S32" s="63">
        <v>8</v>
      </c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>
        <v>2</v>
      </c>
      <c r="AL32" s="63"/>
      <c r="AM32" s="63"/>
      <c r="AN32" s="63"/>
      <c r="AO32" s="63"/>
      <c r="AP32" s="63"/>
      <c r="AQ32" s="63"/>
      <c r="AR32" s="63"/>
      <c r="AS32" s="63"/>
      <c r="AT32" s="63">
        <v>9</v>
      </c>
      <c r="AU32" s="73" t="s">
        <v>276</v>
      </c>
      <c r="AV32" s="63"/>
      <c r="AW32" s="63"/>
      <c r="AX32" s="63">
        <v>4</v>
      </c>
      <c r="AY32" s="63"/>
      <c r="AZ32" s="63"/>
      <c r="BA32" s="63">
        <v>9</v>
      </c>
      <c r="BB32" s="63"/>
      <c r="BC32" s="63">
        <v>4</v>
      </c>
      <c r="BD32" s="63"/>
      <c r="BE32" s="63"/>
      <c r="BF32" s="63"/>
      <c r="BG32" s="63">
        <v>1</v>
      </c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>
        <v>11</v>
      </c>
      <c r="BW32" s="63"/>
      <c r="BX32" s="63"/>
      <c r="BY32" s="12">
        <f t="shared" si="1"/>
        <v>12</v>
      </c>
      <c r="BZ32" s="43" t="str">
        <f t="shared" si="0"/>
        <v>Tordenskioldsløpet (5 &amp;10km)</v>
      </c>
    </row>
    <row r="33" spans="1:78" s="44" customFormat="1" ht="12">
      <c r="A33" s="12" t="s">
        <v>151</v>
      </c>
      <c r="B33" s="55" t="s">
        <v>94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>
        <v>9</v>
      </c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7"/>
      <c r="BY33" s="12">
        <f t="shared" si="1"/>
        <v>1</v>
      </c>
      <c r="BZ33" s="43" t="str">
        <f t="shared" si="0"/>
        <v>Sognsvann Rundt</v>
      </c>
    </row>
    <row r="34" spans="1:78" s="44" customFormat="1" ht="12">
      <c r="A34" s="12" t="s">
        <v>151</v>
      </c>
      <c r="B34" s="55" t="s">
        <v>358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>
        <v>2</v>
      </c>
      <c r="BR34" s="63"/>
      <c r="BS34" s="63"/>
      <c r="BT34" s="63"/>
      <c r="BU34" s="63"/>
      <c r="BV34" s="63"/>
      <c r="BW34" s="63"/>
      <c r="BX34" s="67"/>
      <c r="BY34" s="12">
        <f t="shared" si="1"/>
        <v>1</v>
      </c>
      <c r="BZ34" s="43" t="str">
        <f t="shared" si="0"/>
        <v>Bodøgampen, 4. løp </v>
      </c>
    </row>
    <row r="35" spans="1:78" s="44" customFormat="1" ht="12">
      <c r="A35" s="12" t="s">
        <v>245</v>
      </c>
      <c r="B35" s="74" t="s">
        <v>55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>
        <v>1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34">
        <v>1</v>
      </c>
      <c r="BU35" s="63"/>
      <c r="BV35" s="63"/>
      <c r="BW35" s="63"/>
      <c r="BX35" s="63"/>
      <c r="BY35" s="12">
        <f t="shared" si="1"/>
        <v>2</v>
      </c>
      <c r="BZ35" s="43" t="str">
        <f t="shared" si="0"/>
        <v>3-vannsløpet-vår, Byåsen</v>
      </c>
    </row>
    <row r="36" spans="1:78" s="44" customFormat="1" ht="12">
      <c r="A36" s="12" t="s">
        <v>245</v>
      </c>
      <c r="B36" s="74" t="s">
        <v>246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>
        <v>5</v>
      </c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12">
        <f t="shared" si="1"/>
        <v>1</v>
      </c>
      <c r="BZ36" s="43" t="str">
        <f aca="true" t="shared" si="2" ref="BZ36:BZ66">B36</f>
        <v>Klæbu Løpskarusell, 2. løp</v>
      </c>
    </row>
    <row r="37" spans="1:78" s="44" customFormat="1" ht="12">
      <c r="A37" s="15" t="s">
        <v>168</v>
      </c>
      <c r="B37" s="74" t="s">
        <v>161</v>
      </c>
      <c r="C37" s="63"/>
      <c r="D37" s="63"/>
      <c r="E37" s="63"/>
      <c r="F37" s="63"/>
      <c r="G37" s="63"/>
      <c r="H37" s="64"/>
      <c r="I37" s="64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6"/>
      <c r="V37" s="66"/>
      <c r="W37" s="66"/>
      <c r="X37" s="64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34">
        <v>1</v>
      </c>
      <c r="AP37" s="63"/>
      <c r="AQ37" s="63"/>
      <c r="AR37" s="63"/>
      <c r="AS37" s="63"/>
      <c r="AT37" s="63"/>
      <c r="AU37" s="63">
        <v>7</v>
      </c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12">
        <f aca="true" t="shared" si="3" ref="BY37:BY68">COUNTA(C37:BX37)</f>
        <v>2</v>
      </c>
      <c r="BZ37" s="43" t="str">
        <f t="shared" si="2"/>
        <v>Nybrottkarusellen, 5 km</v>
      </c>
    </row>
    <row r="38" spans="1:78" s="44" customFormat="1" ht="12">
      <c r="A38" s="15" t="s">
        <v>247</v>
      </c>
      <c r="B38" s="55" t="s">
        <v>162</v>
      </c>
      <c r="C38" s="63"/>
      <c r="D38" s="63"/>
      <c r="E38" s="63"/>
      <c r="F38" s="63"/>
      <c r="G38" s="63"/>
      <c r="H38" s="64"/>
      <c r="I38" s="64"/>
      <c r="J38" s="63">
        <v>4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6"/>
      <c r="V38" s="66"/>
      <c r="W38" s="66"/>
      <c r="X38" s="64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12">
        <f t="shared" si="3"/>
        <v>1</v>
      </c>
      <c r="BZ38" s="43" t="str">
        <f t="shared" si="2"/>
        <v>Molde 7 Topper</v>
      </c>
    </row>
    <row r="39" spans="1:78" s="44" customFormat="1" ht="12">
      <c r="A39" s="15" t="s">
        <v>248</v>
      </c>
      <c r="B39" s="55" t="s">
        <v>110</v>
      </c>
      <c r="C39" s="63"/>
      <c r="D39" s="63"/>
      <c r="E39" s="63"/>
      <c r="F39" s="63"/>
      <c r="G39" s="63"/>
      <c r="H39" s="64"/>
      <c r="I39" s="64"/>
      <c r="J39" s="63"/>
      <c r="K39" s="63">
        <v>1</v>
      </c>
      <c r="L39" s="63"/>
      <c r="M39" s="63"/>
      <c r="N39" s="63"/>
      <c r="O39" s="63"/>
      <c r="P39" s="63"/>
      <c r="Q39" s="63"/>
      <c r="R39" s="63"/>
      <c r="S39" s="63"/>
      <c r="T39" s="63"/>
      <c r="U39" s="66"/>
      <c r="V39" s="66"/>
      <c r="W39" s="66"/>
      <c r="X39" s="64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12">
        <f t="shared" si="3"/>
        <v>1</v>
      </c>
      <c r="BZ39" s="43" t="str">
        <f t="shared" si="2"/>
        <v>Fornebuløpet, 5 km</v>
      </c>
    </row>
    <row r="40" spans="1:78" s="44" customFormat="1" ht="12">
      <c r="A40" s="15" t="s">
        <v>248</v>
      </c>
      <c r="B40" s="55" t="s">
        <v>63</v>
      </c>
      <c r="C40" s="63"/>
      <c r="D40" s="63"/>
      <c r="E40" s="63"/>
      <c r="F40" s="63"/>
      <c r="G40" s="63"/>
      <c r="H40" s="64"/>
      <c r="I40" s="64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6"/>
      <c r="V40" s="66"/>
      <c r="W40" s="66"/>
      <c r="X40" s="64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34">
        <v>1</v>
      </c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12">
        <f t="shared" si="3"/>
        <v>1</v>
      </c>
      <c r="BZ40" s="43" t="str">
        <f t="shared" si="2"/>
        <v>Fordbordfjellet Opp</v>
      </c>
    </row>
    <row r="41" spans="1:78" s="35" customFormat="1" ht="12">
      <c r="A41" s="57" t="s">
        <v>166</v>
      </c>
      <c r="B41" s="58" t="s">
        <v>249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8"/>
      <c r="V41" s="68"/>
      <c r="W41" s="68"/>
      <c r="X41" s="64">
        <v>2</v>
      </c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12">
        <f t="shared" si="3"/>
        <v>1</v>
      </c>
      <c r="BZ41" s="43" t="str">
        <f t="shared" si="2"/>
        <v>Sognsvann Rundt Medsols</v>
      </c>
    </row>
    <row r="42" spans="1:78" s="44" customFormat="1" ht="12">
      <c r="A42" s="15" t="s">
        <v>163</v>
      </c>
      <c r="B42" s="55" t="s">
        <v>290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6"/>
      <c r="V42" s="66"/>
      <c r="W42" s="66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34">
        <v>1</v>
      </c>
      <c r="BT42" s="63"/>
      <c r="BU42" s="63"/>
      <c r="BV42" s="63"/>
      <c r="BW42" s="63"/>
      <c r="BX42" s="63"/>
      <c r="BY42" s="12">
        <f t="shared" si="3"/>
        <v>1</v>
      </c>
      <c r="BZ42" s="43" t="str">
        <f t="shared" si="2"/>
        <v>Hitraløpet</v>
      </c>
    </row>
    <row r="43" spans="1:78" s="44" customFormat="1" ht="12">
      <c r="A43" s="15" t="s">
        <v>164</v>
      </c>
      <c r="B43" s="55" t="s">
        <v>253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6"/>
      <c r="V43" s="66"/>
      <c r="W43" s="66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>
        <v>1</v>
      </c>
      <c r="BR43" s="63"/>
      <c r="BS43" s="63"/>
      <c r="BT43" s="63"/>
      <c r="BU43" s="63"/>
      <c r="BV43" s="63"/>
      <c r="BW43" s="63"/>
      <c r="BX43" s="63"/>
      <c r="BY43" s="12">
        <f t="shared" si="3"/>
        <v>1</v>
      </c>
      <c r="BZ43" s="43" t="str">
        <f t="shared" si="2"/>
        <v>Eidemila</v>
      </c>
    </row>
    <row r="44" spans="1:78" s="44" customFormat="1" ht="12">
      <c r="A44" s="15" t="s">
        <v>255</v>
      </c>
      <c r="B44" s="55" t="s">
        <v>256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6"/>
      <c r="V44" s="66"/>
      <c r="W44" s="66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>
        <v>2</v>
      </c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2">
        <f>COUNTA(C44:BX44)</f>
        <v>1</v>
      </c>
      <c r="BZ44" s="43" t="str">
        <f>B44</f>
        <v>Ingvar Høyås Minneløp</v>
      </c>
    </row>
    <row r="45" spans="1:78" s="35" customFormat="1" ht="12">
      <c r="A45" s="57" t="s">
        <v>254</v>
      </c>
      <c r="B45" s="58" t="s">
        <v>196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8"/>
      <c r="V45" s="68"/>
      <c r="W45" s="68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72">
        <v>1</v>
      </c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12">
        <f t="shared" si="3"/>
        <v>1</v>
      </c>
      <c r="BZ45" s="43" t="str">
        <f t="shared" si="2"/>
        <v>Hostovatne Rundt</v>
      </c>
    </row>
    <row r="46" spans="1:78" s="35" customFormat="1" ht="12">
      <c r="A46" s="57" t="s">
        <v>254</v>
      </c>
      <c r="B46" s="58" t="s">
        <v>249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8"/>
      <c r="V46" s="68"/>
      <c r="W46" s="68"/>
      <c r="X46" s="64"/>
      <c r="Y46" s="64"/>
      <c r="Z46" s="64"/>
      <c r="AA46" s="64"/>
      <c r="AB46" s="64"/>
      <c r="AC46" s="64"/>
      <c r="AD46" s="64"/>
      <c r="AE46" s="64">
        <v>2</v>
      </c>
      <c r="AF46" s="64"/>
      <c r="AG46" s="64"/>
      <c r="AH46" s="64"/>
      <c r="AI46" s="64"/>
      <c r="AJ46" s="64"/>
      <c r="AK46" s="64"/>
      <c r="AL46" s="64"/>
      <c r="AM46" s="63"/>
      <c r="AN46" s="63"/>
      <c r="AO46" s="64"/>
      <c r="AP46" s="64"/>
      <c r="AQ46" s="64"/>
      <c r="AR46" s="64"/>
      <c r="AS46" s="64"/>
      <c r="AT46" s="64"/>
      <c r="AU46" s="72">
        <v>1</v>
      </c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12">
        <f t="shared" si="3"/>
        <v>2</v>
      </c>
      <c r="BZ46" s="43" t="str">
        <f t="shared" si="2"/>
        <v>Sognsvann Rundt Medsols</v>
      </c>
    </row>
    <row r="47" spans="1:78" s="35" customFormat="1" ht="12">
      <c r="A47" s="57" t="s">
        <v>254</v>
      </c>
      <c r="B47" s="58" t="s">
        <v>165</v>
      </c>
      <c r="C47" s="64"/>
      <c r="D47" s="64"/>
      <c r="E47" s="64">
        <v>14</v>
      </c>
      <c r="F47" s="64"/>
      <c r="G47" s="64"/>
      <c r="H47" s="64">
        <v>25</v>
      </c>
      <c r="I47" s="64"/>
      <c r="J47" s="64"/>
      <c r="K47" s="64"/>
      <c r="L47" s="64"/>
      <c r="M47" s="64"/>
      <c r="N47" s="64"/>
      <c r="O47" s="64"/>
      <c r="P47" s="64">
        <v>24</v>
      </c>
      <c r="Q47" s="64">
        <v>10</v>
      </c>
      <c r="R47" s="64"/>
      <c r="S47" s="64"/>
      <c r="T47" s="64"/>
      <c r="U47" s="68"/>
      <c r="V47" s="68"/>
      <c r="W47" s="68"/>
      <c r="X47" s="64"/>
      <c r="Y47" s="64"/>
      <c r="Z47" s="64"/>
      <c r="AA47" s="64"/>
      <c r="AB47" s="64"/>
      <c r="AC47" s="72">
        <v>1</v>
      </c>
      <c r="AD47" s="64"/>
      <c r="AE47" s="64"/>
      <c r="AF47" s="64">
        <v>15</v>
      </c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>
        <v>9</v>
      </c>
      <c r="AS47" s="64"/>
      <c r="AT47" s="64">
        <v>6</v>
      </c>
      <c r="AU47" s="64"/>
      <c r="AV47" s="64"/>
      <c r="AW47" s="64">
        <v>7</v>
      </c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>
        <v>13</v>
      </c>
      <c r="BJ47" s="64"/>
      <c r="BK47" s="64"/>
      <c r="BL47" s="64"/>
      <c r="BM47" s="64"/>
      <c r="BN47" s="64"/>
      <c r="BO47" s="64"/>
      <c r="BP47" s="64"/>
      <c r="BQ47" s="64"/>
      <c r="BR47" s="64"/>
      <c r="BS47" s="72">
        <v>1</v>
      </c>
      <c r="BT47" s="64"/>
      <c r="BU47" s="64"/>
      <c r="BV47" s="64"/>
      <c r="BW47" s="64"/>
      <c r="BX47" s="64"/>
      <c r="BY47" s="12">
        <f t="shared" si="3"/>
        <v>11</v>
      </c>
      <c r="BZ47" s="43" t="str">
        <f t="shared" si="2"/>
        <v>Gauldalsløpet</v>
      </c>
    </row>
    <row r="48" spans="1:78" s="35" customFormat="1" ht="13.5" customHeight="1">
      <c r="A48" s="15" t="s">
        <v>111</v>
      </c>
      <c r="B48" s="55" t="s">
        <v>6</v>
      </c>
      <c r="C48" s="63"/>
      <c r="D48" s="63">
        <v>1</v>
      </c>
      <c r="E48" s="63"/>
      <c r="F48" s="63">
        <v>10</v>
      </c>
      <c r="G48" s="63"/>
      <c r="H48" s="63"/>
      <c r="I48" s="63"/>
      <c r="J48" s="63"/>
      <c r="K48" s="63"/>
      <c r="L48" s="63"/>
      <c r="M48" s="63"/>
      <c r="N48" s="63">
        <v>1</v>
      </c>
      <c r="O48" s="63"/>
      <c r="P48" s="63"/>
      <c r="Q48" s="63">
        <v>16</v>
      </c>
      <c r="R48" s="63"/>
      <c r="S48" s="63"/>
      <c r="T48" s="63"/>
      <c r="U48" s="63"/>
      <c r="V48" s="63">
        <v>2</v>
      </c>
      <c r="W48" s="63"/>
      <c r="X48" s="63"/>
      <c r="Y48" s="63"/>
      <c r="Z48" s="63">
        <v>23</v>
      </c>
      <c r="AA48" s="63"/>
      <c r="AB48" s="63"/>
      <c r="AC48" s="63"/>
      <c r="AD48" s="63"/>
      <c r="AE48" s="63"/>
      <c r="AF48" s="63"/>
      <c r="AG48" s="63"/>
      <c r="AH48" s="63">
        <v>14</v>
      </c>
      <c r="AI48" s="63"/>
      <c r="AJ48" s="63"/>
      <c r="AK48" s="63"/>
      <c r="AL48" s="63"/>
      <c r="AM48" s="63"/>
      <c r="AN48" s="63"/>
      <c r="AO48" s="63"/>
      <c r="AP48" s="63">
        <v>15</v>
      </c>
      <c r="AQ48" s="63"/>
      <c r="AR48" s="63">
        <v>2</v>
      </c>
      <c r="AS48" s="63"/>
      <c r="AT48" s="63">
        <v>12</v>
      </c>
      <c r="AU48" s="63">
        <v>8</v>
      </c>
      <c r="AV48" s="63">
        <v>2</v>
      </c>
      <c r="AW48" s="63"/>
      <c r="AX48" s="63"/>
      <c r="AY48" s="63">
        <v>13</v>
      </c>
      <c r="AZ48" s="63">
        <v>4</v>
      </c>
      <c r="BA48" s="63"/>
      <c r="BB48" s="63">
        <v>11</v>
      </c>
      <c r="BC48" s="63">
        <v>7</v>
      </c>
      <c r="BD48" s="63">
        <v>2</v>
      </c>
      <c r="BE48" s="63"/>
      <c r="BF48" s="63"/>
      <c r="BG48" s="63">
        <v>4</v>
      </c>
      <c r="BH48" s="63">
        <v>22</v>
      </c>
      <c r="BI48" s="63">
        <v>19</v>
      </c>
      <c r="BJ48" s="63"/>
      <c r="BK48" s="63"/>
      <c r="BL48" s="63"/>
      <c r="BM48" s="63"/>
      <c r="BN48" s="63"/>
      <c r="BO48" s="63"/>
      <c r="BP48" s="63"/>
      <c r="BQ48" s="63"/>
      <c r="BR48" s="63"/>
      <c r="BS48" s="34">
        <v>1</v>
      </c>
      <c r="BT48" s="63"/>
      <c r="BU48" s="63"/>
      <c r="BV48" s="63"/>
      <c r="BW48" s="63"/>
      <c r="BX48" s="63"/>
      <c r="BY48" s="12">
        <f t="shared" si="3"/>
        <v>21</v>
      </c>
      <c r="BZ48" s="43" t="str">
        <f t="shared" si="2"/>
        <v>Trollheimsløpet</v>
      </c>
    </row>
    <row r="49" spans="1:78" s="35" customFormat="1" ht="13.5" customHeight="1">
      <c r="A49" s="15" t="s">
        <v>111</v>
      </c>
      <c r="B49" s="55" t="s">
        <v>266</v>
      </c>
      <c r="C49" s="63"/>
      <c r="D49" s="63"/>
      <c r="E49" s="63"/>
      <c r="F49" s="63"/>
      <c r="G49" s="63"/>
      <c r="H49" s="63"/>
      <c r="I49" s="63">
        <v>11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12">
        <f t="shared" si="3"/>
        <v>1</v>
      </c>
      <c r="BZ49" s="43" t="str">
        <f t="shared" si="2"/>
        <v>Stadtlandet Rett Vest</v>
      </c>
    </row>
    <row r="50" spans="1:78" s="35" customFormat="1" ht="13.5" customHeight="1">
      <c r="A50" s="15" t="s">
        <v>111</v>
      </c>
      <c r="B50" s="55" t="s">
        <v>267</v>
      </c>
      <c r="C50" s="63"/>
      <c r="D50" s="63"/>
      <c r="E50" s="63"/>
      <c r="F50" s="63"/>
      <c r="G50" s="63"/>
      <c r="H50" s="63"/>
      <c r="I50" s="63"/>
      <c r="J50" s="63">
        <v>1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12">
        <f t="shared" si="3"/>
        <v>1</v>
      </c>
      <c r="BZ50" s="43" t="str">
        <f t="shared" si="2"/>
        <v>Kleivane Rundt</v>
      </c>
    </row>
    <row r="51" spans="1:78" s="44" customFormat="1" ht="12">
      <c r="A51" s="15" t="s">
        <v>111</v>
      </c>
      <c r="B51" s="55" t="s">
        <v>131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6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>
        <v>4</v>
      </c>
      <c r="BY51" s="12">
        <f t="shared" si="3"/>
        <v>1</v>
      </c>
      <c r="BZ51" s="43" t="str">
        <f t="shared" si="2"/>
        <v>Kick Master (ultra)maraton</v>
      </c>
    </row>
    <row r="52" spans="1:78" s="35" customFormat="1" ht="12">
      <c r="A52" s="57" t="s">
        <v>258</v>
      </c>
      <c r="B52" s="58" t="s">
        <v>58</v>
      </c>
      <c r="C52" s="64"/>
      <c r="D52" s="64"/>
      <c r="E52" s="64"/>
      <c r="F52" s="64"/>
      <c r="G52" s="64"/>
      <c r="H52" s="64" t="s">
        <v>204</v>
      </c>
      <c r="I52" s="64"/>
      <c r="J52" s="64"/>
      <c r="K52" s="64"/>
      <c r="L52" s="64" t="s">
        <v>204</v>
      </c>
      <c r="M52" s="64"/>
      <c r="N52" s="64"/>
      <c r="O52" s="64"/>
      <c r="P52" s="64"/>
      <c r="Q52" s="64"/>
      <c r="R52" s="64"/>
      <c r="S52" s="64"/>
      <c r="T52" s="64"/>
      <c r="U52" s="64"/>
      <c r="V52" s="64" t="s">
        <v>204</v>
      </c>
      <c r="W52" s="64"/>
      <c r="X52" s="64"/>
      <c r="Y52" s="64" t="s">
        <v>204</v>
      </c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 t="s">
        <v>204</v>
      </c>
      <c r="AL52" s="64"/>
      <c r="AM52" s="64"/>
      <c r="AN52" s="64"/>
      <c r="AO52" s="64"/>
      <c r="AP52" s="64"/>
      <c r="AQ52" s="64"/>
      <c r="AR52" s="64"/>
      <c r="AS52" s="64"/>
      <c r="AT52" s="64" t="s">
        <v>204</v>
      </c>
      <c r="AU52" s="64"/>
      <c r="AV52" s="64"/>
      <c r="AW52" s="64"/>
      <c r="AX52" s="64"/>
      <c r="AY52" s="64"/>
      <c r="AZ52" s="64" t="s">
        <v>204</v>
      </c>
      <c r="BA52" s="64"/>
      <c r="BB52" s="64"/>
      <c r="BC52" s="64"/>
      <c r="BD52" s="64"/>
      <c r="BE52" s="64"/>
      <c r="BF52" s="64"/>
      <c r="BG52" s="64"/>
      <c r="BH52" s="64"/>
      <c r="BI52" s="64" t="s">
        <v>204</v>
      </c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12">
        <f t="shared" si="3"/>
        <v>8</v>
      </c>
      <c r="BZ52" s="43" t="str">
        <f t="shared" si="2"/>
        <v>Rindal Løpskarusell 2</v>
      </c>
    </row>
    <row r="53" spans="1:78" s="44" customFormat="1" ht="12">
      <c r="A53" s="15" t="s">
        <v>167</v>
      </c>
      <c r="B53" s="55" t="s">
        <v>112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6"/>
      <c r="V53" s="66"/>
      <c r="W53" s="66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>
        <v>12</v>
      </c>
      <c r="AZ53" s="63"/>
      <c r="BA53" s="63"/>
      <c r="BB53" s="63"/>
      <c r="BC53" s="63">
        <v>8</v>
      </c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12">
        <f t="shared" si="3"/>
        <v>2</v>
      </c>
      <c r="BZ53" s="43" t="str">
        <f t="shared" si="2"/>
        <v>Birkebeinerløpet</v>
      </c>
    </row>
    <row r="54" spans="1:78" s="44" customFormat="1" ht="12">
      <c r="A54" s="15" t="s">
        <v>167</v>
      </c>
      <c r="B54" s="55" t="s">
        <v>355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6"/>
      <c r="V54" s="66"/>
      <c r="W54" s="66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>
        <v>2</v>
      </c>
      <c r="BY54" s="12">
        <f t="shared" si="3"/>
        <v>1</v>
      </c>
      <c r="BZ54" s="43" t="str">
        <f t="shared" si="2"/>
        <v>Olav Engen Ultraløp</v>
      </c>
    </row>
    <row r="55" spans="1:78" s="44" customFormat="1" ht="12">
      <c r="A55" s="15" t="s">
        <v>148</v>
      </c>
      <c r="B55" s="55" t="s">
        <v>170</v>
      </c>
      <c r="C55" s="63"/>
      <c r="D55" s="63"/>
      <c r="E55" s="63"/>
      <c r="F55" s="63"/>
      <c r="G55" s="63"/>
      <c r="H55" s="63"/>
      <c r="I55" s="63"/>
      <c r="J55" s="63">
        <v>1</v>
      </c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6"/>
      <c r="V55" s="66"/>
      <c r="W55" s="66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12">
        <f t="shared" si="3"/>
        <v>1</v>
      </c>
      <c r="BZ55" s="43" t="str">
        <f t="shared" si="2"/>
        <v>Varden Opp</v>
      </c>
    </row>
    <row r="56" spans="1:78" s="44" customFormat="1" ht="12">
      <c r="A56" s="15" t="s">
        <v>148</v>
      </c>
      <c r="B56" s="55" t="s">
        <v>154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>
        <v>4</v>
      </c>
      <c r="N56" s="63"/>
      <c r="O56" s="63"/>
      <c r="P56" s="63"/>
      <c r="Q56" s="63"/>
      <c r="R56" s="63"/>
      <c r="S56" s="63"/>
      <c r="T56" s="63">
        <v>3</v>
      </c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>
        <v>3</v>
      </c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34">
        <v>1</v>
      </c>
      <c r="BU56" s="63"/>
      <c r="BV56" s="63"/>
      <c r="BW56" s="63"/>
      <c r="BX56" s="63"/>
      <c r="BY56" s="12">
        <f t="shared" si="3"/>
        <v>4</v>
      </c>
      <c r="BZ56" s="43" t="str">
        <f t="shared" si="2"/>
        <v>Vassfjellet Opp, Kvål</v>
      </c>
    </row>
    <row r="57" spans="1:78" s="44" customFormat="1" ht="12">
      <c r="A57" s="15" t="s">
        <v>148</v>
      </c>
      <c r="B57" s="55" t="s">
        <v>113</v>
      </c>
      <c r="C57" s="63"/>
      <c r="D57" s="63"/>
      <c r="E57" s="63"/>
      <c r="F57" s="63"/>
      <c r="G57" s="63"/>
      <c r="H57" s="64"/>
      <c r="I57" s="64"/>
      <c r="J57" s="63"/>
      <c r="K57" s="63"/>
      <c r="L57" s="63"/>
      <c r="M57" s="63"/>
      <c r="N57" s="63"/>
      <c r="O57" s="63"/>
      <c r="P57" s="63">
        <v>5</v>
      </c>
      <c r="Q57" s="63"/>
      <c r="R57" s="63"/>
      <c r="S57" s="63"/>
      <c r="T57" s="63"/>
      <c r="U57" s="66"/>
      <c r="V57" s="66"/>
      <c r="W57" s="66"/>
      <c r="X57" s="64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>
        <v>1</v>
      </c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>
        <v>4</v>
      </c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12">
        <f t="shared" si="3"/>
        <v>3</v>
      </c>
      <c r="BZ57" s="43" t="str">
        <f t="shared" si="2"/>
        <v>Utleiraløpet</v>
      </c>
    </row>
    <row r="58" spans="1:78" s="44" customFormat="1" ht="12">
      <c r="A58" s="15" t="s">
        <v>148</v>
      </c>
      <c r="B58" s="55" t="s">
        <v>353</v>
      </c>
      <c r="C58" s="63"/>
      <c r="D58" s="63"/>
      <c r="E58" s="63"/>
      <c r="F58" s="63"/>
      <c r="G58" s="63"/>
      <c r="H58" s="64"/>
      <c r="I58" s="64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6"/>
      <c r="V58" s="66"/>
      <c r="W58" s="66"/>
      <c r="X58" s="64"/>
      <c r="Y58" s="63"/>
      <c r="Z58" s="63"/>
      <c r="AA58" s="63">
        <v>6</v>
      </c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12">
        <f t="shared" si="3"/>
        <v>1</v>
      </c>
      <c r="BZ58" s="43" t="str">
        <f t="shared" si="2"/>
        <v>Nordmarka Skogsmaraton (halv)</v>
      </c>
    </row>
    <row r="59" spans="1:78" s="44" customFormat="1" ht="12">
      <c r="A59" s="15" t="s">
        <v>273</v>
      </c>
      <c r="B59" s="55" t="s">
        <v>172</v>
      </c>
      <c r="C59" s="63"/>
      <c r="D59" s="63"/>
      <c r="E59" s="63">
        <v>28</v>
      </c>
      <c r="F59" s="63"/>
      <c r="G59" s="63"/>
      <c r="H59" s="64"/>
      <c r="I59" s="64"/>
      <c r="J59" s="63"/>
      <c r="K59" s="63"/>
      <c r="L59" s="63"/>
      <c r="M59" s="63"/>
      <c r="N59" s="63"/>
      <c r="O59" s="63"/>
      <c r="P59" s="63">
        <v>4</v>
      </c>
      <c r="Q59" s="63">
        <v>19</v>
      </c>
      <c r="R59" s="63"/>
      <c r="S59" s="63">
        <v>16</v>
      </c>
      <c r="T59" s="63"/>
      <c r="U59" s="66"/>
      <c r="V59" s="66"/>
      <c r="W59" s="66"/>
      <c r="X59" s="64"/>
      <c r="Y59" s="63"/>
      <c r="Z59" s="63"/>
      <c r="AA59" s="63"/>
      <c r="AB59" s="63">
        <v>43</v>
      </c>
      <c r="AC59" s="63"/>
      <c r="AD59" s="63"/>
      <c r="AE59" s="63"/>
      <c r="AF59" s="63">
        <v>26</v>
      </c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>
        <v>5</v>
      </c>
      <c r="AU59" s="63">
        <v>4</v>
      </c>
      <c r="AV59" s="63"/>
      <c r="AW59" s="63"/>
      <c r="AX59" s="63"/>
      <c r="AY59" s="63"/>
      <c r="AZ59" s="63"/>
      <c r="BA59" s="63"/>
      <c r="BB59" s="63"/>
      <c r="BC59" s="63">
        <v>1</v>
      </c>
      <c r="BD59" s="63">
        <v>5</v>
      </c>
      <c r="BE59" s="63"/>
      <c r="BF59" s="63"/>
      <c r="BG59" s="63">
        <v>1</v>
      </c>
      <c r="BH59" s="63"/>
      <c r="BI59" s="63">
        <v>23</v>
      </c>
      <c r="BJ59" s="63">
        <v>2</v>
      </c>
      <c r="BK59" s="63"/>
      <c r="BL59" s="63">
        <v>18</v>
      </c>
      <c r="BM59" s="63">
        <v>2</v>
      </c>
      <c r="BN59" s="63"/>
      <c r="BO59" s="63"/>
      <c r="BP59" s="63"/>
      <c r="BQ59" s="63"/>
      <c r="BR59" s="63"/>
      <c r="BS59" s="34">
        <v>1</v>
      </c>
      <c r="BT59" s="63"/>
      <c r="BU59" s="63"/>
      <c r="BV59" s="63">
        <v>5</v>
      </c>
      <c r="BW59" s="63"/>
      <c r="BX59" s="63"/>
      <c r="BY59" s="12">
        <f t="shared" si="3"/>
        <v>17</v>
      </c>
      <c r="BZ59" s="43" t="str">
        <f t="shared" si="2"/>
        <v>Trønder-Øst-Løpet 5 og 10 km</v>
      </c>
    </row>
    <row r="60" spans="1:78" s="35" customFormat="1" ht="12">
      <c r="A60" s="57" t="s">
        <v>260</v>
      </c>
      <c r="B60" s="58" t="s">
        <v>272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8"/>
      <c r="V60" s="68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 t="s">
        <v>204</v>
      </c>
      <c r="BY60" s="12">
        <f t="shared" si="3"/>
        <v>1</v>
      </c>
      <c r="BZ60" s="43" t="str">
        <f t="shared" si="2"/>
        <v>Løblabbets Midtsommermar</v>
      </c>
    </row>
    <row r="61" spans="1:78" s="44" customFormat="1" ht="12">
      <c r="A61" s="15" t="s">
        <v>260</v>
      </c>
      <c r="B61" s="55" t="s">
        <v>261</v>
      </c>
      <c r="C61" s="63"/>
      <c r="D61" s="63"/>
      <c r="E61" s="63"/>
      <c r="F61" s="63"/>
      <c r="G61" s="63"/>
      <c r="H61" s="64"/>
      <c r="I61" s="64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6"/>
      <c r="V61" s="66"/>
      <c r="W61" s="66"/>
      <c r="X61" s="64"/>
      <c r="Y61" s="63"/>
      <c r="Z61" s="63"/>
      <c r="AA61" s="63"/>
      <c r="AB61" s="63"/>
      <c r="AC61" s="63"/>
      <c r="AD61" s="63"/>
      <c r="AE61" s="63">
        <v>2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12">
        <f t="shared" si="3"/>
        <v>1</v>
      </c>
      <c r="BZ61" s="43" t="str">
        <f t="shared" si="2"/>
        <v>Kristinaløpet, Tønsberg</v>
      </c>
    </row>
    <row r="62" spans="1:78" s="44" customFormat="1" ht="12">
      <c r="A62" s="15" t="s">
        <v>260</v>
      </c>
      <c r="B62" s="55" t="s">
        <v>174</v>
      </c>
      <c r="C62" s="63"/>
      <c r="D62" s="63"/>
      <c r="E62" s="63"/>
      <c r="F62" s="63"/>
      <c r="G62" s="63"/>
      <c r="H62" s="64"/>
      <c r="I62" s="64"/>
      <c r="J62" s="63">
        <v>1</v>
      </c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6"/>
      <c r="V62" s="66"/>
      <c r="W62" s="66"/>
      <c r="X62" s="64"/>
      <c r="Y62" s="63"/>
      <c r="Z62" s="63"/>
      <c r="AA62" s="63"/>
      <c r="AB62" s="63">
        <v>10</v>
      </c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12">
        <f t="shared" si="3"/>
        <v>2</v>
      </c>
      <c r="BZ62" s="43" t="str">
        <f t="shared" si="2"/>
        <v>Kpt Dreiers Minneløp</v>
      </c>
    </row>
    <row r="63" spans="1:78" s="44" customFormat="1" ht="12">
      <c r="A63" s="15" t="s">
        <v>260</v>
      </c>
      <c r="B63" s="55" t="s">
        <v>73</v>
      </c>
      <c r="C63" s="63"/>
      <c r="D63" s="63"/>
      <c r="E63" s="63"/>
      <c r="F63" s="63"/>
      <c r="G63" s="63"/>
      <c r="H63" s="64"/>
      <c r="I63" s="64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6"/>
      <c r="V63" s="66"/>
      <c r="W63" s="66"/>
      <c r="X63" s="64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>
        <v>2</v>
      </c>
      <c r="BR63" s="63"/>
      <c r="BS63" s="63"/>
      <c r="BT63" s="63"/>
      <c r="BU63" s="63"/>
      <c r="BV63" s="63"/>
      <c r="BW63" s="63"/>
      <c r="BX63" s="63"/>
      <c r="BY63" s="12">
        <f t="shared" si="3"/>
        <v>1</v>
      </c>
      <c r="BZ63" s="43" t="str">
        <f t="shared" si="2"/>
        <v>Midtnight Sun Marathon, 10</v>
      </c>
    </row>
    <row r="64" spans="1:78" s="35" customFormat="1" ht="12">
      <c r="A64" s="57" t="s">
        <v>173</v>
      </c>
      <c r="B64" s="58" t="s">
        <v>262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72">
        <v>1</v>
      </c>
      <c r="N64" s="64">
        <v>3</v>
      </c>
      <c r="O64" s="64"/>
      <c r="P64" s="64"/>
      <c r="Q64" s="64"/>
      <c r="R64" s="64"/>
      <c r="S64" s="64"/>
      <c r="T64" s="64"/>
      <c r="U64" s="68"/>
      <c r="V64" s="68"/>
      <c r="W64" s="68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12">
        <f t="shared" si="3"/>
        <v>2</v>
      </c>
      <c r="BZ64" s="43" t="str">
        <f t="shared" si="2"/>
        <v>Midtsommerløpet</v>
      </c>
    </row>
    <row r="65" spans="1:78" s="35" customFormat="1" ht="12">
      <c r="A65" s="57" t="s">
        <v>152</v>
      </c>
      <c r="B65" s="58" t="s">
        <v>153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>
        <v>22</v>
      </c>
      <c r="S65" s="64"/>
      <c r="T65" s="64"/>
      <c r="U65" s="64"/>
      <c r="V65" s="64"/>
      <c r="W65" s="72">
        <v>1</v>
      </c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70">
        <f t="shared" si="3"/>
        <v>2</v>
      </c>
      <c r="BZ65" s="43" t="str">
        <f t="shared" si="2"/>
        <v>Ræta Opp, Todalen</v>
      </c>
    </row>
    <row r="66" spans="1:78" s="44" customFormat="1" ht="13.5" customHeight="1">
      <c r="A66" s="15" t="s">
        <v>279</v>
      </c>
      <c r="B66" s="55" t="s">
        <v>280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>
        <v>153</v>
      </c>
      <c r="BR66" s="63"/>
      <c r="BS66" s="63"/>
      <c r="BT66" s="63"/>
      <c r="BU66" s="63"/>
      <c r="BV66" s="63"/>
      <c r="BW66" s="63"/>
      <c r="BX66" s="63"/>
      <c r="BY66" s="12">
        <f t="shared" si="3"/>
        <v>1</v>
      </c>
      <c r="BZ66" s="43" t="str">
        <f t="shared" si="2"/>
        <v>Børvasstindan Classic</v>
      </c>
    </row>
    <row r="67" spans="1:78" s="44" customFormat="1" ht="13.5" customHeight="1">
      <c r="A67" s="15" t="s">
        <v>277</v>
      </c>
      <c r="B67" s="55" t="s">
        <v>155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72">
        <v>1</v>
      </c>
      <c r="N67" s="63"/>
      <c r="O67" s="63"/>
      <c r="P67" s="63"/>
      <c r="Q67" s="63"/>
      <c r="R67" s="63"/>
      <c r="S67" s="63"/>
      <c r="T67" s="63"/>
      <c r="U67" s="63"/>
      <c r="V67" s="63"/>
      <c r="W67" s="72">
        <v>1</v>
      </c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>
        <v>2</v>
      </c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12">
        <f t="shared" si="3"/>
        <v>3</v>
      </c>
      <c r="BZ67" s="43" t="str">
        <f aca="true" t="shared" si="4" ref="BZ67:BZ100">B67</f>
        <v>Blåfjelløpet</v>
      </c>
    </row>
    <row r="68" spans="1:78" s="44" customFormat="1" ht="12">
      <c r="A68" s="15" t="s">
        <v>274</v>
      </c>
      <c r="B68" s="59" t="s">
        <v>275</v>
      </c>
      <c r="C68" s="63"/>
      <c r="D68" s="63"/>
      <c r="E68" s="63"/>
      <c r="F68" s="63"/>
      <c r="G68" s="63"/>
      <c r="H68" s="63"/>
      <c r="I68" s="63"/>
      <c r="J68" s="63">
        <v>2</v>
      </c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12">
        <f t="shared" si="3"/>
        <v>1</v>
      </c>
      <c r="BZ68" s="43" t="str">
        <f>B68</f>
        <v>Sommarkarusell, Ålesund 5 km</v>
      </c>
    </row>
    <row r="69" spans="1:78" s="44" customFormat="1" ht="13.5" customHeight="1">
      <c r="A69" s="15" t="s">
        <v>156</v>
      </c>
      <c r="B69" s="55" t="s">
        <v>264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>
        <v>16</v>
      </c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12">
        <f aca="true" t="shared" si="5" ref="BY69:BY101">COUNTA(C69:BX69)</f>
        <v>1</v>
      </c>
      <c r="BZ69" s="43" t="str">
        <f t="shared" si="4"/>
        <v>Meldal 6-timers</v>
      </c>
    </row>
    <row r="70" spans="1:78" s="35" customFormat="1" ht="13.5" customHeight="1">
      <c r="A70" s="57" t="s">
        <v>278</v>
      </c>
      <c r="B70" s="58" t="s">
        <v>265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>
        <v>21</v>
      </c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12">
        <f t="shared" si="5"/>
        <v>1</v>
      </c>
      <c r="BZ70" s="43" t="str">
        <f t="shared" si="4"/>
        <v>Norges Vakreste halvm (Smøla)</v>
      </c>
    </row>
    <row r="71" spans="1:78" s="44" customFormat="1" ht="12">
      <c r="A71" s="15" t="s">
        <v>159</v>
      </c>
      <c r="B71" s="55" t="s">
        <v>259</v>
      </c>
      <c r="C71" s="63"/>
      <c r="D71" s="63">
        <v>2</v>
      </c>
      <c r="E71" s="63"/>
      <c r="F71" s="63"/>
      <c r="G71" s="63"/>
      <c r="H71" s="64"/>
      <c r="I71" s="64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6"/>
      <c r="V71" s="66"/>
      <c r="W71" s="66"/>
      <c r="X71" s="64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12">
        <f>COUNTA(C71:BX71)</f>
        <v>1</v>
      </c>
      <c r="BZ71" s="43" t="str">
        <f>B71</f>
        <v>NM Motbakkeløp, Valldal</v>
      </c>
    </row>
    <row r="72" spans="1:78" s="44" customFormat="1" ht="13.5" customHeight="1">
      <c r="A72" s="15" t="s">
        <v>281</v>
      </c>
      <c r="B72" s="55" t="s">
        <v>157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>
        <v>2</v>
      </c>
      <c r="BQ72" s="63"/>
      <c r="BR72" s="63"/>
      <c r="BS72" s="63"/>
      <c r="BT72" s="63"/>
      <c r="BU72" s="63"/>
      <c r="BV72" s="63"/>
      <c r="BW72" s="63"/>
      <c r="BX72" s="63"/>
      <c r="BY72" s="12">
        <f t="shared" si="5"/>
        <v>1</v>
      </c>
      <c r="BZ72" s="43" t="str">
        <f t="shared" si="4"/>
        <v>Arnaneslaupet, Island</v>
      </c>
    </row>
    <row r="73" spans="1:78" s="35" customFormat="1" ht="12">
      <c r="A73" s="57" t="s">
        <v>282</v>
      </c>
      <c r="B73" s="60" t="s">
        <v>284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>
        <v>6</v>
      </c>
      <c r="BR73" s="64"/>
      <c r="BS73" s="64"/>
      <c r="BT73" s="64"/>
      <c r="BU73" s="64"/>
      <c r="BV73" s="64"/>
      <c r="BW73" s="64"/>
      <c r="BX73" s="64"/>
      <c r="BY73" s="12">
        <f t="shared" si="5"/>
        <v>1</v>
      </c>
      <c r="BZ73" s="43" t="str">
        <f t="shared" si="4"/>
        <v>Jordbærdilten</v>
      </c>
    </row>
    <row r="74" spans="1:78" s="44" customFormat="1" ht="13.5" customHeight="1">
      <c r="A74" s="15" t="s">
        <v>160</v>
      </c>
      <c r="B74" s="55" t="s">
        <v>158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>
        <v>2</v>
      </c>
      <c r="BQ74" s="63"/>
      <c r="BR74" s="63"/>
      <c r="BS74" s="63"/>
      <c r="BT74" s="63"/>
      <c r="BU74" s="63"/>
      <c r="BV74" s="63"/>
      <c r="BW74" s="63"/>
      <c r="BX74" s="63"/>
      <c r="BY74" s="12">
        <f t="shared" si="5"/>
        <v>1</v>
      </c>
      <c r="BZ74" s="43" t="str">
        <f t="shared" si="4"/>
        <v>Vesturgatahlaupet, Island</v>
      </c>
    </row>
    <row r="75" spans="1:78" s="44" customFormat="1" ht="12">
      <c r="A75" s="15" t="s">
        <v>282</v>
      </c>
      <c r="B75" s="55" t="s">
        <v>65</v>
      </c>
      <c r="C75" s="63"/>
      <c r="D75" s="63"/>
      <c r="E75" s="63"/>
      <c r="F75" s="63"/>
      <c r="G75" s="63"/>
      <c r="H75" s="63"/>
      <c r="I75" s="63"/>
      <c r="J75" s="63">
        <v>2</v>
      </c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6"/>
      <c r="V75" s="66"/>
      <c r="W75" s="66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6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12">
        <f t="shared" si="5"/>
        <v>1</v>
      </c>
      <c r="BZ75" s="43" t="str">
        <f t="shared" si="4"/>
        <v>Olsokløpet, Ålvundeid</v>
      </c>
    </row>
    <row r="76" spans="1:78" s="44" customFormat="1" ht="12">
      <c r="A76" s="15" t="s">
        <v>160</v>
      </c>
      <c r="B76" s="55" t="s">
        <v>283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6"/>
      <c r="V76" s="66"/>
      <c r="W76" s="66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72">
        <v>1</v>
      </c>
      <c r="AN76" s="63"/>
      <c r="AO76" s="63"/>
      <c r="AP76" s="63"/>
      <c r="AQ76" s="63"/>
      <c r="AR76" s="66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12">
        <f t="shared" si="5"/>
        <v>1</v>
      </c>
      <c r="BZ76" s="43" t="str">
        <f t="shared" si="4"/>
        <v>Knubben Rundt</v>
      </c>
    </row>
    <row r="77" spans="1:78" s="44" customFormat="1" ht="12">
      <c r="A77" s="15" t="s">
        <v>149</v>
      </c>
      <c r="B77" s="55" t="s">
        <v>56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>
        <v>3</v>
      </c>
      <c r="BU77" s="63"/>
      <c r="BV77" s="63"/>
      <c r="BW77" s="63"/>
      <c r="BX77" s="63"/>
      <c r="BY77" s="12">
        <f t="shared" si="5"/>
        <v>1</v>
      </c>
      <c r="BZ77" s="43" t="str">
        <f t="shared" si="4"/>
        <v>Storsylen Opp</v>
      </c>
    </row>
    <row r="78" spans="1:78" s="44" customFormat="1" ht="12">
      <c r="A78" s="15" t="s">
        <v>285</v>
      </c>
      <c r="B78" s="55" t="s">
        <v>66</v>
      </c>
      <c r="C78" s="63"/>
      <c r="D78" s="63"/>
      <c r="E78" s="63"/>
      <c r="F78" s="63"/>
      <c r="G78" s="63"/>
      <c r="H78" s="63">
        <v>2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>
        <v>8</v>
      </c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>
        <v>3</v>
      </c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12">
        <f t="shared" si="5"/>
        <v>3</v>
      </c>
      <c r="BZ78" s="43" t="str">
        <f t="shared" si="4"/>
        <v>Jordbærtrimmen, Lensvik</v>
      </c>
    </row>
    <row r="79" spans="1:78" s="35" customFormat="1" ht="12">
      <c r="A79" s="57" t="s">
        <v>288</v>
      </c>
      <c r="B79" s="58" t="s">
        <v>249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72">
        <v>1</v>
      </c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12">
        <f t="shared" si="5"/>
        <v>1</v>
      </c>
      <c r="BZ79" s="43" t="str">
        <f t="shared" si="4"/>
        <v>Sognsvann Rundt Medsols</v>
      </c>
    </row>
    <row r="80" spans="1:78" s="44" customFormat="1" ht="12">
      <c r="A80" s="15" t="s">
        <v>289</v>
      </c>
      <c r="B80" s="55" t="s">
        <v>294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>
        <v>1</v>
      </c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12">
        <f t="shared" si="5"/>
        <v>1</v>
      </c>
      <c r="BZ80" s="43" t="str">
        <f t="shared" si="4"/>
        <v>Knyken Rundt</v>
      </c>
    </row>
    <row r="81" spans="1:78" s="44" customFormat="1" ht="12">
      <c r="A81" s="15" t="s">
        <v>291</v>
      </c>
      <c r="B81" s="55" t="s">
        <v>292</v>
      </c>
      <c r="C81" s="63"/>
      <c r="D81" s="63"/>
      <c r="E81" s="63">
        <v>7</v>
      </c>
      <c r="F81" s="63">
        <v>2</v>
      </c>
      <c r="G81" s="63"/>
      <c r="H81" s="63">
        <v>2</v>
      </c>
      <c r="I81" s="63"/>
      <c r="J81" s="63"/>
      <c r="K81" s="63"/>
      <c r="L81" s="63"/>
      <c r="M81" s="63"/>
      <c r="N81" s="63"/>
      <c r="O81" s="63"/>
      <c r="P81" s="63">
        <v>3</v>
      </c>
      <c r="Q81" s="63">
        <v>16</v>
      </c>
      <c r="R81" s="63"/>
      <c r="S81" s="63"/>
      <c r="T81" s="63"/>
      <c r="U81" s="63">
        <v>6</v>
      </c>
      <c r="V81" s="63"/>
      <c r="W81" s="63"/>
      <c r="X81" s="63"/>
      <c r="Y81" s="63"/>
      <c r="Z81" s="63">
        <v>6</v>
      </c>
      <c r="AA81" s="63"/>
      <c r="AB81" s="63">
        <v>38</v>
      </c>
      <c r="AC81" s="63"/>
      <c r="AD81" s="63"/>
      <c r="AE81" s="63"/>
      <c r="AF81" s="63"/>
      <c r="AG81" s="63"/>
      <c r="AH81" s="63">
        <v>23</v>
      </c>
      <c r="AI81" s="63"/>
      <c r="AJ81" s="63"/>
      <c r="AK81" s="63">
        <v>4</v>
      </c>
      <c r="AL81" s="63"/>
      <c r="AM81" s="63"/>
      <c r="AN81" s="63">
        <v>2</v>
      </c>
      <c r="AO81" s="63"/>
      <c r="AP81" s="63"/>
      <c r="AQ81" s="63"/>
      <c r="AR81" s="63">
        <v>1</v>
      </c>
      <c r="AS81" s="63"/>
      <c r="AT81" s="63">
        <v>12</v>
      </c>
      <c r="AU81" s="63">
        <v>2</v>
      </c>
      <c r="AV81" s="63"/>
      <c r="AW81" s="63"/>
      <c r="AX81" s="63"/>
      <c r="AY81" s="63"/>
      <c r="AZ81" s="63"/>
      <c r="BA81" s="63"/>
      <c r="BB81" s="63"/>
      <c r="BC81" s="63"/>
      <c r="BD81" s="63">
        <v>6</v>
      </c>
      <c r="BE81" s="63">
        <v>25</v>
      </c>
      <c r="BF81" s="63"/>
      <c r="BG81" s="63"/>
      <c r="BH81" s="63">
        <v>3</v>
      </c>
      <c r="BI81" s="63">
        <v>24</v>
      </c>
      <c r="BJ81" s="63"/>
      <c r="BK81" s="63"/>
      <c r="BL81" s="63"/>
      <c r="BM81" s="63"/>
      <c r="BN81" s="63"/>
      <c r="BO81" s="63"/>
      <c r="BP81" s="63"/>
      <c r="BQ81" s="63">
        <v>1</v>
      </c>
      <c r="BR81" s="63"/>
      <c r="BS81" s="63"/>
      <c r="BT81" s="63"/>
      <c r="BU81" s="63"/>
      <c r="BV81" s="63">
        <v>16</v>
      </c>
      <c r="BW81" s="63"/>
      <c r="BX81" s="63"/>
      <c r="BY81" s="12">
        <f t="shared" si="5"/>
        <v>20</v>
      </c>
      <c r="BZ81" s="43" t="str">
        <f t="shared" si="4"/>
        <v>Orklamila</v>
      </c>
    </row>
    <row r="82" spans="1:78" s="35" customFormat="1" ht="12">
      <c r="A82" s="57" t="s">
        <v>295</v>
      </c>
      <c r="B82" s="58" t="s">
        <v>60</v>
      </c>
      <c r="C82" s="64" t="s">
        <v>204</v>
      </c>
      <c r="D82" s="64"/>
      <c r="E82" s="64"/>
      <c r="F82" s="64"/>
      <c r="G82" s="64"/>
      <c r="H82" s="64" t="s">
        <v>204</v>
      </c>
      <c r="I82" s="64"/>
      <c r="J82" s="64"/>
      <c r="K82" s="64"/>
      <c r="L82" s="64" t="s">
        <v>204</v>
      </c>
      <c r="M82" s="64"/>
      <c r="N82" s="64"/>
      <c r="O82" s="64"/>
      <c r="P82" s="64"/>
      <c r="Q82" s="64"/>
      <c r="R82" s="64"/>
      <c r="S82" s="64"/>
      <c r="T82" s="64"/>
      <c r="U82" s="64"/>
      <c r="V82" s="64" t="s">
        <v>204</v>
      </c>
      <c r="W82" s="64"/>
      <c r="X82" s="64"/>
      <c r="Y82" s="64" t="s">
        <v>204</v>
      </c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 t="s">
        <v>204</v>
      </c>
      <c r="AL82" s="64"/>
      <c r="AM82" s="64"/>
      <c r="AN82" s="64"/>
      <c r="AO82" s="64"/>
      <c r="AP82" s="64"/>
      <c r="AQ82" s="64"/>
      <c r="AR82" s="64"/>
      <c r="AS82" s="64" t="s">
        <v>204</v>
      </c>
      <c r="AT82" s="64" t="s">
        <v>204</v>
      </c>
      <c r="AU82" s="64"/>
      <c r="AV82" s="64"/>
      <c r="AW82" s="64"/>
      <c r="AX82" s="64"/>
      <c r="AY82" s="64"/>
      <c r="AZ82" s="64"/>
      <c r="BA82" s="64"/>
      <c r="BB82" s="64"/>
      <c r="BC82" s="64"/>
      <c r="BD82" s="64" t="s">
        <v>204</v>
      </c>
      <c r="BE82" s="64"/>
      <c r="BF82" s="64"/>
      <c r="BG82" s="64"/>
      <c r="BH82" s="64"/>
      <c r="BI82" s="64" t="s">
        <v>204</v>
      </c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12">
        <f t="shared" si="5"/>
        <v>10</v>
      </c>
      <c r="BZ82" s="43" t="str">
        <f t="shared" si="4"/>
        <v>Rindal Løpskarusell 3</v>
      </c>
    </row>
    <row r="83" spans="1:78" s="44" customFormat="1" ht="12">
      <c r="A83" s="15" t="s">
        <v>149</v>
      </c>
      <c r="B83" s="55" t="s">
        <v>319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>
        <v>5</v>
      </c>
      <c r="BY83" s="12">
        <f t="shared" si="5"/>
        <v>1</v>
      </c>
      <c r="BZ83" s="43" t="str">
        <f t="shared" si="4"/>
        <v>Ringeriksmaraton</v>
      </c>
    </row>
    <row r="84" spans="1:78" s="44" customFormat="1" ht="12">
      <c r="A84" s="15" t="s">
        <v>125</v>
      </c>
      <c r="B84" s="55" t="s">
        <v>300</v>
      </c>
      <c r="C84" s="63"/>
      <c r="D84" s="63"/>
      <c r="E84" s="63"/>
      <c r="F84" s="63"/>
      <c r="G84" s="63"/>
      <c r="H84" s="63">
        <v>1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>
        <v>10</v>
      </c>
      <c r="AC84" s="63">
        <v>4</v>
      </c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>
        <v>5</v>
      </c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>
        <v>8</v>
      </c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12">
        <f t="shared" si="5"/>
        <v>5</v>
      </c>
      <c r="BZ84" s="43" t="str">
        <f t="shared" si="4"/>
        <v>Ørasprinten</v>
      </c>
    </row>
    <row r="85" spans="1:78" s="44" customFormat="1" ht="12">
      <c r="A85" s="15" t="s">
        <v>301</v>
      </c>
      <c r="B85" s="55" t="s">
        <v>302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72">
        <v>1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>
        <v>5</v>
      </c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12">
        <f t="shared" si="5"/>
        <v>2</v>
      </c>
      <c r="BZ85" s="43" t="str">
        <f t="shared" si="4"/>
        <v>Kårvatn Skyrace</v>
      </c>
    </row>
    <row r="86" spans="1:78" s="44" customFormat="1" ht="12">
      <c r="A86" s="15" t="s">
        <v>125</v>
      </c>
      <c r="B86" s="55" t="s">
        <v>362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>
        <v>1</v>
      </c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12"/>
      <c r="BZ86" s="43" t="str">
        <f t="shared" si="4"/>
        <v>Kvilhaugen Opp</v>
      </c>
    </row>
    <row r="87" spans="1:78" s="44" customFormat="1" ht="12">
      <c r="A87" s="15" t="s">
        <v>125</v>
      </c>
      <c r="B87" s="59" t="s">
        <v>133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6"/>
      <c r="V87" s="66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6"/>
      <c r="AN87" s="66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>
        <v>37</v>
      </c>
      <c r="BY87" s="12">
        <f t="shared" si="5"/>
        <v>1</v>
      </c>
      <c r="BZ87" s="43" t="str">
        <f t="shared" si="4"/>
        <v>Ringerike 6-timers/mar.</v>
      </c>
    </row>
    <row r="88" spans="1:78" s="44" customFormat="1" ht="12">
      <c r="A88" s="15" t="s">
        <v>125</v>
      </c>
      <c r="B88" s="55" t="s">
        <v>183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>
        <v>1</v>
      </c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>
        <v>3</v>
      </c>
      <c r="BR88" s="63"/>
      <c r="BS88" s="63"/>
      <c r="BT88" s="63"/>
      <c r="BU88" s="63">
        <v>7</v>
      </c>
      <c r="BV88" s="63"/>
      <c r="BW88" s="63"/>
      <c r="BX88" s="63"/>
      <c r="BY88" s="12">
        <f t="shared" si="5"/>
        <v>3</v>
      </c>
      <c r="BZ88" s="43" t="str">
        <f t="shared" si="4"/>
        <v>Bodø Run Festival (10km)</v>
      </c>
    </row>
    <row r="89" spans="1:78" s="44" customFormat="1" ht="12">
      <c r="A89" s="15" t="s">
        <v>132</v>
      </c>
      <c r="B89" s="55" t="s">
        <v>40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</v>
      </c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>
        <v>2</v>
      </c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12">
        <f t="shared" si="5"/>
        <v>2</v>
      </c>
      <c r="BZ89" s="43" t="str">
        <f t="shared" si="4"/>
        <v>Resfjellet Opp</v>
      </c>
    </row>
    <row r="90" spans="1:78" s="44" customFormat="1" ht="12">
      <c r="A90" s="15" t="s">
        <v>304</v>
      </c>
      <c r="B90" s="59" t="s">
        <v>303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>
        <v>2</v>
      </c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>
        <v>19</v>
      </c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12">
        <f t="shared" si="5"/>
        <v>2</v>
      </c>
      <c r="BZ90" s="43" t="str">
        <f t="shared" si="4"/>
        <v>Oppdal Fjellmaraton(42km)</v>
      </c>
    </row>
    <row r="91" spans="1:78" s="44" customFormat="1" ht="12">
      <c r="A91" s="15" t="s">
        <v>304</v>
      </c>
      <c r="B91" s="59" t="s">
        <v>306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>
        <v>1</v>
      </c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12">
        <f t="shared" si="5"/>
        <v>1</v>
      </c>
      <c r="BZ91" s="43" t="str">
        <f t="shared" si="4"/>
        <v>Knarvikmila</v>
      </c>
    </row>
    <row r="92" spans="1:78" s="44" customFormat="1" ht="12">
      <c r="A92" s="15" t="s">
        <v>307</v>
      </c>
      <c r="B92" s="59" t="s">
        <v>7</v>
      </c>
      <c r="C92" s="63"/>
      <c r="D92" s="63"/>
      <c r="E92" s="63"/>
      <c r="F92" s="63"/>
      <c r="G92" s="63"/>
      <c r="H92" s="63">
        <v>1</v>
      </c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6"/>
      <c r="V92" s="66">
        <v>1</v>
      </c>
      <c r="W92" s="63"/>
      <c r="X92" s="63"/>
      <c r="Y92" s="63"/>
      <c r="Z92" s="63"/>
      <c r="AA92" s="63"/>
      <c r="AB92" s="63">
        <v>4</v>
      </c>
      <c r="AC92" s="63"/>
      <c r="AD92" s="63"/>
      <c r="AE92" s="63"/>
      <c r="AF92" s="63"/>
      <c r="AG92" s="63"/>
      <c r="AH92" s="63">
        <v>2</v>
      </c>
      <c r="AI92" s="63"/>
      <c r="AJ92" s="63">
        <v>2</v>
      </c>
      <c r="AK92" s="63">
        <v>2</v>
      </c>
      <c r="AL92" s="63"/>
      <c r="AM92" s="66">
        <v>1</v>
      </c>
      <c r="AN92" s="66"/>
      <c r="AO92" s="63"/>
      <c r="AP92" s="63"/>
      <c r="AQ92" s="63"/>
      <c r="AR92" s="63"/>
      <c r="AS92" s="63">
        <v>1</v>
      </c>
      <c r="AT92" s="63">
        <v>1</v>
      </c>
      <c r="AU92" s="63"/>
      <c r="AV92" s="63"/>
      <c r="AW92" s="63"/>
      <c r="AX92" s="63"/>
      <c r="AY92" s="63"/>
      <c r="AZ92" s="63">
        <v>1</v>
      </c>
      <c r="BA92" s="63"/>
      <c r="BB92" s="63"/>
      <c r="BC92" s="63">
        <v>2</v>
      </c>
      <c r="BD92" s="63"/>
      <c r="BE92" s="63"/>
      <c r="BF92" s="63"/>
      <c r="BG92" s="63"/>
      <c r="BH92" s="63"/>
      <c r="BI92" s="63">
        <v>3</v>
      </c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12">
        <f>COUNTA(C92:BX92)</f>
        <v>12</v>
      </c>
      <c r="BZ92" s="43" t="str">
        <f>B92</f>
        <v>Klubbmestersk terrengløp </v>
      </c>
    </row>
    <row r="93" spans="1:78" s="44" customFormat="1" ht="12">
      <c r="A93" s="15" t="s">
        <v>311</v>
      </c>
      <c r="B93" s="59" t="s">
        <v>310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>
        <v>1</v>
      </c>
      <c r="Q93" s="63"/>
      <c r="R93" s="63"/>
      <c r="S93" s="63">
        <v>5</v>
      </c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12">
        <f t="shared" si="5"/>
        <v>2</v>
      </c>
      <c r="BZ93" s="43" t="str">
        <f t="shared" si="4"/>
        <v>Trondheim Maraton 5 km</v>
      </c>
    </row>
    <row r="94" spans="1:78" s="44" customFormat="1" ht="12">
      <c r="A94" s="15" t="s">
        <v>311</v>
      </c>
      <c r="B94" s="59" t="s">
        <v>178</v>
      </c>
      <c r="C94" s="63"/>
      <c r="D94" s="63"/>
      <c r="E94" s="63">
        <v>4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>
        <v>47</v>
      </c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>
        <v>23</v>
      </c>
      <c r="BV94" s="63"/>
      <c r="BW94" s="63"/>
      <c r="BX94" s="63"/>
      <c r="BY94" s="12">
        <f t="shared" si="5"/>
        <v>3</v>
      </c>
      <c r="BZ94" s="43" t="str">
        <f t="shared" si="4"/>
        <v>Trondheim Maraton 10km</v>
      </c>
    </row>
    <row r="95" spans="1:78" s="44" customFormat="1" ht="12">
      <c r="A95" s="15" t="s">
        <v>311</v>
      </c>
      <c r="B95" s="59" t="s">
        <v>179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>
        <v>338</v>
      </c>
      <c r="AJ95" s="63"/>
      <c r="AK95" s="63"/>
      <c r="AL95" s="63"/>
      <c r="AM95" s="63"/>
      <c r="AN95" s="63"/>
      <c r="AO95" s="63"/>
      <c r="AP95" s="63"/>
      <c r="AQ95" s="63"/>
      <c r="AR95" s="63">
        <v>2</v>
      </c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>
        <v>10</v>
      </c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>
        <v>17</v>
      </c>
      <c r="BW95" s="63"/>
      <c r="BX95" s="63"/>
      <c r="BY95" s="12">
        <f t="shared" si="5"/>
        <v>4</v>
      </c>
      <c r="BZ95" s="43" t="str">
        <f t="shared" si="4"/>
        <v>Trondheim Maraton Halv</v>
      </c>
    </row>
    <row r="96" spans="1:78" s="44" customFormat="1" ht="12">
      <c r="A96" s="15" t="s">
        <v>311</v>
      </c>
      <c r="B96" s="59" t="s">
        <v>180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>
        <v>19</v>
      </c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>
        <v>17</v>
      </c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12">
        <f t="shared" si="5"/>
        <v>2</v>
      </c>
      <c r="BZ96" s="43" t="str">
        <f t="shared" si="4"/>
        <v>Trondheim Maraton Hel</v>
      </c>
    </row>
    <row r="97" spans="1:78" s="44" customFormat="1" ht="12">
      <c r="A97" s="15" t="s">
        <v>311</v>
      </c>
      <c r="B97" s="59" t="s">
        <v>181</v>
      </c>
      <c r="C97" s="63"/>
      <c r="D97" s="63"/>
      <c r="E97" s="63"/>
      <c r="F97" s="63"/>
      <c r="G97" s="63" t="s">
        <v>204</v>
      </c>
      <c r="H97" s="63"/>
      <c r="I97" s="63" t="s">
        <v>204</v>
      </c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 t="s">
        <v>204</v>
      </c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12">
        <f t="shared" si="5"/>
        <v>3</v>
      </c>
      <c r="BZ97" s="43" t="str">
        <f t="shared" si="4"/>
        <v>Trondheim Maraton Team</v>
      </c>
    </row>
    <row r="98" spans="1:78" s="44" customFormat="1" ht="12">
      <c r="A98" s="15" t="s">
        <v>177</v>
      </c>
      <c r="B98" s="12" t="s">
        <v>105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34">
        <v>1</v>
      </c>
      <c r="N98" s="63">
        <v>1</v>
      </c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>
        <v>5</v>
      </c>
      <c r="BX98" s="63"/>
      <c r="BY98" s="12">
        <f t="shared" si="5"/>
        <v>3</v>
      </c>
      <c r="BZ98" s="43" t="str">
        <f t="shared" si="4"/>
        <v>Vennafjellet Opp</v>
      </c>
    </row>
    <row r="99" spans="1:78" s="44" customFormat="1" ht="12">
      <c r="A99" s="15" t="s">
        <v>311</v>
      </c>
      <c r="B99" s="12" t="s">
        <v>321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>
        <v>3</v>
      </c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12">
        <f t="shared" si="5"/>
        <v>1</v>
      </c>
      <c r="BZ99" s="43" t="str">
        <f t="shared" si="4"/>
        <v>Hämeen Hälkkä</v>
      </c>
    </row>
    <row r="100" spans="1:78" s="44" customFormat="1" ht="12">
      <c r="A100" s="15" t="s">
        <v>311</v>
      </c>
      <c r="B100" s="12" t="s">
        <v>322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34">
        <v>1</v>
      </c>
      <c r="BR100" s="34"/>
      <c r="BS100" s="63"/>
      <c r="BT100" s="63"/>
      <c r="BU100" s="63"/>
      <c r="BV100" s="63"/>
      <c r="BW100" s="63"/>
      <c r="BX100" s="63"/>
      <c r="BY100" s="12">
        <f t="shared" si="5"/>
        <v>1</v>
      </c>
      <c r="BZ100" s="43" t="str">
        <f t="shared" si="4"/>
        <v>Elias Blix-mila</v>
      </c>
    </row>
    <row r="101" spans="1:78" s="44" customFormat="1" ht="12">
      <c r="A101" s="15" t="s">
        <v>323</v>
      </c>
      <c r="B101" s="12" t="s">
        <v>324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>
        <v>2</v>
      </c>
      <c r="BR101" s="63"/>
      <c r="BS101" s="63"/>
      <c r="BT101" s="63"/>
      <c r="BU101" s="63"/>
      <c r="BV101" s="63"/>
      <c r="BW101" s="63"/>
      <c r="BX101" s="63"/>
      <c r="BY101" s="12">
        <f t="shared" si="5"/>
        <v>1</v>
      </c>
      <c r="BZ101" s="43" t="str">
        <f aca="true" t="shared" si="6" ref="BZ101:BZ133">B101</f>
        <v>Bodø-gampen, Nyholmen</v>
      </c>
    </row>
    <row r="102" spans="1:78" s="44" customFormat="1" ht="12">
      <c r="A102" s="15" t="s">
        <v>320</v>
      </c>
      <c r="B102" s="12" t="s">
        <v>134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>
        <v>1</v>
      </c>
      <c r="BY102" s="12">
        <f aca="true" t="shared" si="7" ref="BY102:BY132">COUNTA(C102:BX102)</f>
        <v>1</v>
      </c>
      <c r="BZ102" s="43" t="str">
        <f t="shared" si="6"/>
        <v>Skräcklanmaran</v>
      </c>
    </row>
    <row r="103" spans="1:78" s="44" customFormat="1" ht="12">
      <c r="A103" s="15" t="s">
        <v>320</v>
      </c>
      <c r="B103" s="12" t="s">
        <v>184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>
        <v>6</v>
      </c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12">
        <f t="shared" si="7"/>
        <v>1</v>
      </c>
      <c r="BZ103" s="43" t="str">
        <f t="shared" si="6"/>
        <v>Torvikbukt 6 Topper</v>
      </c>
    </row>
    <row r="104" spans="1:78" s="44" customFormat="1" ht="12">
      <c r="A104" s="15" t="s">
        <v>135</v>
      </c>
      <c r="B104" s="12" t="s">
        <v>8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6"/>
      <c r="V104" s="66">
        <v>1</v>
      </c>
      <c r="W104" s="63"/>
      <c r="X104" s="63"/>
      <c r="Y104" s="63"/>
      <c r="Z104" s="63"/>
      <c r="AA104" s="63"/>
      <c r="AB104" s="63">
        <v>6</v>
      </c>
      <c r="AC104" s="63"/>
      <c r="AD104" s="63"/>
      <c r="AE104" s="63"/>
      <c r="AF104" s="63"/>
      <c r="AG104" s="63"/>
      <c r="AH104" s="63"/>
      <c r="AI104" s="63"/>
      <c r="AJ104" s="63">
        <v>2</v>
      </c>
      <c r="AK104" s="63"/>
      <c r="AL104" s="63"/>
      <c r="AM104" s="63"/>
      <c r="AN104" s="63"/>
      <c r="AO104" s="63"/>
      <c r="AP104" s="63"/>
      <c r="AQ104" s="34">
        <v>1</v>
      </c>
      <c r="AR104" s="63"/>
      <c r="AS104" s="63"/>
      <c r="AT104" s="63">
        <v>2</v>
      </c>
      <c r="AU104" s="63"/>
      <c r="AV104" s="63"/>
      <c r="AW104" s="63"/>
      <c r="AX104" s="63"/>
      <c r="AY104" s="63">
        <v>1</v>
      </c>
      <c r="AZ104" s="63">
        <v>1</v>
      </c>
      <c r="BA104" s="63"/>
      <c r="BB104" s="63"/>
      <c r="BC104" s="63">
        <v>2</v>
      </c>
      <c r="BD104" s="63"/>
      <c r="BE104" s="63"/>
      <c r="BF104" s="63"/>
      <c r="BG104" s="63"/>
      <c r="BH104" s="63">
        <v>2</v>
      </c>
      <c r="BI104" s="63">
        <v>3</v>
      </c>
      <c r="BJ104" s="63"/>
      <c r="BK104" s="63"/>
      <c r="BL104" s="63">
        <v>4</v>
      </c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12">
        <f t="shared" si="7"/>
        <v>11</v>
      </c>
      <c r="BZ104" s="43" t="str">
        <f t="shared" si="6"/>
        <v>Lina Roindt</v>
      </c>
    </row>
    <row r="105" spans="1:78" s="44" customFormat="1" ht="12">
      <c r="A105" s="15" t="s">
        <v>135</v>
      </c>
      <c r="B105" s="59" t="s">
        <v>325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>
        <v>94</v>
      </c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12">
        <f t="shared" si="7"/>
        <v>1</v>
      </c>
      <c r="BZ105" s="43" t="str">
        <f t="shared" si="6"/>
        <v>København Halv</v>
      </c>
    </row>
    <row r="106" spans="1:78" s="44" customFormat="1" ht="12">
      <c r="A106" s="15" t="s">
        <v>187</v>
      </c>
      <c r="B106" s="59" t="s">
        <v>188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>
        <v>9</v>
      </c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12">
        <f>COUNTA(C106:BX106)</f>
        <v>1</v>
      </c>
      <c r="BZ106" s="43" t="str">
        <f>B106</f>
        <v>Bråtesten</v>
      </c>
    </row>
    <row r="107" spans="1:78" s="44" customFormat="1" ht="12">
      <c r="A107" s="15" t="s">
        <v>326</v>
      </c>
      <c r="B107" s="59" t="s">
        <v>327</v>
      </c>
      <c r="C107" s="63"/>
      <c r="D107" s="63"/>
      <c r="E107" s="63"/>
      <c r="F107" s="63"/>
      <c r="G107" s="63">
        <v>121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>
        <v>83</v>
      </c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>
        <v>72</v>
      </c>
      <c r="BS107" s="63"/>
      <c r="BT107" s="63"/>
      <c r="BU107" s="63"/>
      <c r="BV107" s="63"/>
      <c r="BW107" s="63"/>
      <c r="BX107" s="63">
        <v>45</v>
      </c>
      <c r="BY107" s="12">
        <f t="shared" si="7"/>
        <v>4</v>
      </c>
      <c r="BZ107" s="43" t="str">
        <f t="shared" si="6"/>
        <v>Oslo Maraton (10, halv og hel)</v>
      </c>
    </row>
    <row r="108" spans="1:78" s="44" customFormat="1" ht="12">
      <c r="A108" s="15" t="s">
        <v>326</v>
      </c>
      <c r="B108" s="59" t="s">
        <v>185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>
        <v>2</v>
      </c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12">
        <f t="shared" si="7"/>
        <v>1</v>
      </c>
      <c r="BZ108" s="43" t="str">
        <f t="shared" si="6"/>
        <v>Freikollen Opp</v>
      </c>
    </row>
    <row r="109" spans="1:78" s="44" customFormat="1" ht="12">
      <c r="A109" s="15" t="s">
        <v>136</v>
      </c>
      <c r="B109" s="59" t="s">
        <v>186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>
        <v>99</v>
      </c>
      <c r="AV109" s="63"/>
      <c r="AW109" s="63"/>
      <c r="AX109" s="63"/>
      <c r="AY109" s="63"/>
      <c r="AZ109" s="63"/>
      <c r="BA109" s="63"/>
      <c r="BB109" s="63"/>
      <c r="BC109" s="63"/>
      <c r="BD109" s="63"/>
      <c r="BE109" s="63">
        <v>1321</v>
      </c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>
        <v>651</v>
      </c>
      <c r="BW109" s="63"/>
      <c r="BX109" s="63"/>
      <c r="BY109" s="12">
        <f t="shared" si="7"/>
        <v>3</v>
      </c>
      <c r="BZ109" s="43" t="str">
        <f t="shared" si="6"/>
        <v>Berlin Maraton</v>
      </c>
    </row>
    <row r="110" spans="1:78" s="44" customFormat="1" ht="12">
      <c r="A110" s="15" t="s">
        <v>330</v>
      </c>
      <c r="B110" s="59" t="s">
        <v>72</v>
      </c>
      <c r="C110" s="63"/>
      <c r="D110" s="63"/>
      <c r="E110" s="63"/>
      <c r="F110" s="63"/>
      <c r="G110" s="63"/>
      <c r="H110" s="63">
        <v>1</v>
      </c>
      <c r="I110" s="63"/>
      <c r="J110" s="63">
        <v>2</v>
      </c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>
        <v>2</v>
      </c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>
        <v>3</v>
      </c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12">
        <f t="shared" si="7"/>
        <v>4</v>
      </c>
      <c r="BZ110" s="43" t="str">
        <f t="shared" si="6"/>
        <v>Torvikbukt Rundt</v>
      </c>
    </row>
    <row r="111" spans="1:78" s="44" customFormat="1" ht="12">
      <c r="A111" s="15" t="s">
        <v>328</v>
      </c>
      <c r="B111" s="59" t="s">
        <v>108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>
        <v>2</v>
      </c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>
        <v>4</v>
      </c>
      <c r="BN111" s="63">
        <v>4</v>
      </c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12">
        <f t="shared" si="7"/>
        <v>3</v>
      </c>
      <c r="BZ111" s="43" t="str">
        <f t="shared" si="6"/>
        <v>Nidarø Rundt</v>
      </c>
    </row>
    <row r="112" spans="1:78" s="35" customFormat="1" ht="12">
      <c r="A112" s="57" t="s">
        <v>132</v>
      </c>
      <c r="B112" s="60" t="s">
        <v>249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72">
        <v>1</v>
      </c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>
        <v>6</v>
      </c>
      <c r="BR112" s="64"/>
      <c r="BS112" s="64"/>
      <c r="BT112" s="64"/>
      <c r="BU112" s="64"/>
      <c r="BV112" s="64"/>
      <c r="BW112" s="64"/>
      <c r="BX112" s="64"/>
      <c r="BY112" s="12">
        <f t="shared" si="7"/>
        <v>2</v>
      </c>
      <c r="BZ112" s="43" t="str">
        <f t="shared" si="6"/>
        <v>Sognsvann Rundt Medsols</v>
      </c>
    </row>
    <row r="113" spans="1:78" s="44" customFormat="1" ht="12">
      <c r="A113" s="15" t="s">
        <v>330</v>
      </c>
      <c r="B113" s="59" t="s">
        <v>337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>
        <v>1</v>
      </c>
      <c r="BY113" s="12">
        <f t="shared" si="7"/>
        <v>1</v>
      </c>
      <c r="BZ113" s="43" t="str">
        <f t="shared" si="6"/>
        <v>Lerum 6-timmars</v>
      </c>
    </row>
    <row r="114" spans="1:78" s="44" customFormat="1" ht="12">
      <c r="A114" s="15" t="s">
        <v>136</v>
      </c>
      <c r="B114" s="59" t="s">
        <v>189</v>
      </c>
      <c r="C114" s="63"/>
      <c r="D114" s="63"/>
      <c r="E114" s="63">
        <v>18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12">
        <f t="shared" si="7"/>
        <v>1</v>
      </c>
      <c r="BZ114" s="43" t="str">
        <f t="shared" si="6"/>
        <v>Ranheim til Topps</v>
      </c>
    </row>
    <row r="115" spans="1:78" s="44" customFormat="1" ht="12">
      <c r="A115" s="15" t="s">
        <v>331</v>
      </c>
      <c r="B115" s="59" t="s">
        <v>332</v>
      </c>
      <c r="C115" s="63"/>
      <c r="D115" s="63"/>
      <c r="E115" s="63"/>
      <c r="F115" s="63"/>
      <c r="G115" s="63"/>
      <c r="H115" s="63"/>
      <c r="I115" s="63"/>
      <c r="J115" s="63">
        <v>2</v>
      </c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12">
        <f t="shared" si="7"/>
        <v>1</v>
      </c>
      <c r="BZ115" s="43" t="str">
        <f t="shared" si="6"/>
        <v>Gloppen Halvmaraton</v>
      </c>
    </row>
    <row r="116" spans="1:78" s="44" customFormat="1" ht="12">
      <c r="A116" s="15" t="s">
        <v>351</v>
      </c>
      <c r="B116" s="59" t="s">
        <v>352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>
        <v>4</v>
      </c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12">
        <f t="shared" si="7"/>
        <v>1</v>
      </c>
      <c r="BZ116" s="43" t="str">
        <f t="shared" si="6"/>
        <v>Blindernløpet</v>
      </c>
    </row>
    <row r="117" spans="1:78" s="35" customFormat="1" ht="12">
      <c r="A117" s="57" t="s">
        <v>137</v>
      </c>
      <c r="B117" s="60" t="s">
        <v>116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>
        <v>96</v>
      </c>
      <c r="BY117" s="12">
        <f t="shared" si="7"/>
        <v>1</v>
      </c>
      <c r="BZ117" s="43" t="str">
        <f t="shared" si="6"/>
        <v>Gøteborg Maraton</v>
      </c>
    </row>
    <row r="118" spans="1:78" s="44" customFormat="1" ht="12">
      <c r="A118" s="15" t="s">
        <v>137</v>
      </c>
      <c r="B118" s="59" t="s">
        <v>333</v>
      </c>
      <c r="C118" s="63"/>
      <c r="D118" s="63">
        <v>6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>
        <v>39</v>
      </c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12">
        <f t="shared" si="7"/>
        <v>2</v>
      </c>
      <c r="BZ118" s="43" t="str">
        <f t="shared" si="6"/>
        <v>NM Terrengløp, Lang løype</v>
      </c>
    </row>
    <row r="119" spans="1:78" s="44" customFormat="1" ht="12">
      <c r="A119" s="15" t="s">
        <v>334</v>
      </c>
      <c r="B119" s="59" t="s">
        <v>109</v>
      </c>
      <c r="C119" s="63"/>
      <c r="D119" s="63"/>
      <c r="E119" s="63"/>
      <c r="F119" s="63"/>
      <c r="G119" s="63"/>
      <c r="H119" s="63"/>
      <c r="I119" s="63"/>
      <c r="J119" s="63">
        <v>1</v>
      </c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12">
        <f t="shared" si="7"/>
        <v>1</v>
      </c>
      <c r="BZ119" s="43" t="str">
        <f t="shared" si="6"/>
        <v>Snipsøyrvatnet Rundt</v>
      </c>
    </row>
    <row r="120" spans="1:78" s="44" customFormat="1" ht="12">
      <c r="A120" s="15" t="s">
        <v>334</v>
      </c>
      <c r="B120" s="59" t="s">
        <v>37</v>
      </c>
      <c r="C120" s="63"/>
      <c r="D120" s="63"/>
      <c r="E120" s="63"/>
      <c r="F120" s="63"/>
      <c r="G120" s="63"/>
      <c r="H120" s="63">
        <v>8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>
        <v>77</v>
      </c>
      <c r="AB120" s="63"/>
      <c r="AC120" s="63"/>
      <c r="AD120" s="63"/>
      <c r="AE120" s="63">
        <v>80</v>
      </c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>
        <v>103</v>
      </c>
      <c r="AU120" s="63"/>
      <c r="AV120" s="63"/>
      <c r="AW120" s="63"/>
      <c r="AX120" s="63"/>
      <c r="AY120" s="63">
        <v>23</v>
      </c>
      <c r="AZ120" s="63"/>
      <c r="BA120" s="63"/>
      <c r="BB120" s="63"/>
      <c r="BC120" s="63">
        <v>9</v>
      </c>
      <c r="BD120" s="63">
        <v>127</v>
      </c>
      <c r="BE120" s="63"/>
      <c r="BF120" s="63"/>
      <c r="BG120" s="63"/>
      <c r="BH120" s="63"/>
      <c r="BI120" s="63">
        <v>155</v>
      </c>
      <c r="BJ120" s="63"/>
      <c r="BK120" s="63"/>
      <c r="BL120" s="63"/>
      <c r="BM120" s="63"/>
      <c r="BN120" s="63"/>
      <c r="BO120" s="63"/>
      <c r="BP120" s="63"/>
      <c r="BQ120" s="63"/>
      <c r="BR120" s="63">
        <v>154</v>
      </c>
      <c r="BS120" s="63">
        <v>3</v>
      </c>
      <c r="BT120" s="63"/>
      <c r="BU120" s="63">
        <v>232</v>
      </c>
      <c r="BV120" s="63"/>
      <c r="BW120" s="63"/>
      <c r="BX120" s="63"/>
      <c r="BY120" s="12">
        <f t="shared" si="7"/>
        <v>11</v>
      </c>
      <c r="BZ120" s="43" t="str">
        <f t="shared" si="6"/>
        <v>Hytteplanmila</v>
      </c>
    </row>
    <row r="121" spans="1:78" s="44" customFormat="1" ht="12">
      <c r="A121" s="15" t="s">
        <v>190</v>
      </c>
      <c r="B121" s="59" t="s">
        <v>92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>
        <v>5</v>
      </c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>
        <v>5</v>
      </c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>
        <v>19</v>
      </c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12">
        <f t="shared" si="7"/>
        <v>3</v>
      </c>
      <c r="BZ121" s="43" t="str">
        <f t="shared" si="6"/>
        <v>Gråkallen Opp</v>
      </c>
    </row>
    <row r="122" spans="1:78" s="44" customFormat="1" ht="12">
      <c r="A122" s="15" t="s">
        <v>336</v>
      </c>
      <c r="B122" s="59" t="s">
        <v>191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>
        <v>1</v>
      </c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>
        <v>18</v>
      </c>
      <c r="BG122" s="63"/>
      <c r="BH122" s="63"/>
      <c r="BI122" s="63"/>
      <c r="BJ122" s="63"/>
      <c r="BK122" s="63"/>
      <c r="BL122" s="63"/>
      <c r="BM122" s="63">
        <v>4</v>
      </c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12">
        <f t="shared" si="7"/>
        <v>3</v>
      </c>
      <c r="BZ122" s="43" t="str">
        <f t="shared" si="6"/>
        <v>Trøndersk Vinterkarusell 2</v>
      </c>
    </row>
    <row r="123" spans="1:78" s="44" customFormat="1" ht="12">
      <c r="A123" s="15" t="s">
        <v>338</v>
      </c>
      <c r="B123" s="59" t="s">
        <v>117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>
        <v>6</v>
      </c>
      <c r="BY123" s="12">
        <f t="shared" si="7"/>
        <v>1</v>
      </c>
      <c r="BZ123" s="43" t="str">
        <f t="shared" si="6"/>
        <v>Fredrikstad Maraton</v>
      </c>
    </row>
    <row r="124" spans="1:78" s="44" customFormat="1" ht="12">
      <c r="A124" s="15" t="s">
        <v>339</v>
      </c>
      <c r="B124" s="59" t="s">
        <v>340</v>
      </c>
      <c r="C124" s="63"/>
      <c r="D124" s="63"/>
      <c r="E124" s="63"/>
      <c r="F124" s="63"/>
      <c r="G124" s="63"/>
      <c r="H124" s="63"/>
      <c r="I124" s="63"/>
      <c r="J124" s="63">
        <v>2</v>
      </c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12">
        <f t="shared" si="7"/>
        <v>1</v>
      </c>
      <c r="BZ124" s="43" t="str">
        <f t="shared" si="6"/>
        <v>Ålesund Vinterkarusell 1</v>
      </c>
    </row>
    <row r="125" spans="1:78" s="44" customFormat="1" ht="12">
      <c r="A125" s="15" t="s">
        <v>341</v>
      </c>
      <c r="B125" s="59" t="s">
        <v>193</v>
      </c>
      <c r="C125" s="63"/>
      <c r="D125" s="63"/>
      <c r="E125" s="63">
        <v>6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>
        <v>7</v>
      </c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12">
        <f t="shared" si="7"/>
        <v>2</v>
      </c>
      <c r="BZ125" s="43" t="str">
        <f t="shared" si="6"/>
        <v>Trøndersk Vinterkarusell 3</v>
      </c>
    </row>
    <row r="126" spans="1:78" s="44" customFormat="1" ht="12">
      <c r="A126" s="15" t="s">
        <v>192</v>
      </c>
      <c r="B126" s="59" t="s">
        <v>342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>
        <v>6</v>
      </c>
      <c r="BY126" s="12">
        <f t="shared" si="7"/>
        <v>1</v>
      </c>
      <c r="BZ126" s="43" t="str">
        <f t="shared" si="6"/>
        <v>Jessheim Vintermaraton</v>
      </c>
    </row>
    <row r="127" spans="1:78" s="35" customFormat="1" ht="12">
      <c r="A127" s="57" t="s">
        <v>343</v>
      </c>
      <c r="B127" s="60" t="s">
        <v>344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>
        <v>17</v>
      </c>
      <c r="BY127" s="12">
        <f t="shared" si="7"/>
        <v>1</v>
      </c>
      <c r="BZ127" s="43" t="str">
        <f t="shared" si="6"/>
        <v>Vintermarathon til J Linds Minne</v>
      </c>
    </row>
    <row r="128" spans="1:78" s="35" customFormat="1" ht="12">
      <c r="A128" s="57" t="s">
        <v>345</v>
      </c>
      <c r="B128" s="60" t="s">
        <v>346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>
        <v>19</v>
      </c>
      <c r="BP128" s="64"/>
      <c r="BQ128" s="64"/>
      <c r="BR128" s="64"/>
      <c r="BS128" s="64"/>
      <c r="BT128" s="64"/>
      <c r="BU128" s="64"/>
      <c r="BV128" s="64"/>
      <c r="BW128" s="64"/>
      <c r="BX128" s="64"/>
      <c r="BY128" s="12">
        <f t="shared" si="7"/>
        <v>1</v>
      </c>
      <c r="BZ128" s="43" t="str">
        <f t="shared" si="6"/>
        <v>Exter-terrengløp</v>
      </c>
    </row>
    <row r="129" spans="1:78" s="44" customFormat="1" ht="12">
      <c r="A129" s="15" t="s">
        <v>347</v>
      </c>
      <c r="B129" s="59" t="s">
        <v>194</v>
      </c>
      <c r="C129" s="63"/>
      <c r="D129" s="63"/>
      <c r="E129" s="63"/>
      <c r="F129" s="63"/>
      <c r="G129" s="63"/>
      <c r="H129" s="63"/>
      <c r="I129" s="63"/>
      <c r="J129" s="63">
        <v>2</v>
      </c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12">
        <f t="shared" si="7"/>
        <v>1</v>
      </c>
      <c r="BZ129" s="43" t="str">
        <f t="shared" si="6"/>
        <v>Ålesund Vinterkarusell 2</v>
      </c>
    </row>
    <row r="130" spans="1:78" s="44" customFormat="1" ht="12">
      <c r="A130" s="15" t="s">
        <v>348</v>
      </c>
      <c r="B130" s="59" t="s">
        <v>349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4">
        <v>13</v>
      </c>
      <c r="BY130" s="12">
        <f t="shared" si="7"/>
        <v>1</v>
      </c>
      <c r="BZ130" s="43" t="str">
        <f t="shared" si="6"/>
        <v>Fornebu juleultra</v>
      </c>
    </row>
    <row r="131" spans="1:78" s="35" customFormat="1" ht="12">
      <c r="A131" s="57" t="s">
        <v>138</v>
      </c>
      <c r="B131" s="60" t="s">
        <v>114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 t="s">
        <v>204</v>
      </c>
      <c r="BY131" s="12">
        <f t="shared" si="7"/>
        <v>1</v>
      </c>
      <c r="BZ131" s="43" t="str">
        <f t="shared" si="6"/>
        <v>Ribbemaraton</v>
      </c>
    </row>
    <row r="132" spans="1:78" s="44" customFormat="1" ht="12">
      <c r="A132" s="15" t="s">
        <v>195</v>
      </c>
      <c r="B132" s="12" t="s">
        <v>93</v>
      </c>
      <c r="C132" s="63"/>
      <c r="D132" s="63"/>
      <c r="E132" s="63"/>
      <c r="F132" s="63"/>
      <c r="G132" s="63"/>
      <c r="H132" s="63"/>
      <c r="I132" s="63"/>
      <c r="J132" s="63">
        <v>1</v>
      </c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12">
        <f t="shared" si="7"/>
        <v>1</v>
      </c>
      <c r="BZ132" s="43" t="str">
        <f t="shared" si="6"/>
        <v>Ålesund Nyttårsm (halv)</v>
      </c>
    </row>
    <row r="133" spans="1:78" s="44" customFormat="1" ht="6" customHeight="1">
      <c r="A133" s="15"/>
      <c r="B133" s="12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61"/>
      <c r="BZ133" s="43">
        <f t="shared" si="6"/>
        <v>0</v>
      </c>
    </row>
    <row r="134" spans="1:78" s="44" customFormat="1" ht="12.75" thickBot="1">
      <c r="A134" s="15"/>
      <c r="B134" s="12" t="s">
        <v>197</v>
      </c>
      <c r="C134" s="47">
        <f aca="true" t="shared" si="8" ref="C134:AH134">COUNTA(C3:C133)</f>
        <v>2</v>
      </c>
      <c r="D134" s="47">
        <f t="shared" si="8"/>
        <v>3</v>
      </c>
      <c r="E134" s="47">
        <f t="shared" si="8"/>
        <v>7</v>
      </c>
      <c r="F134" s="47">
        <f t="shared" si="8"/>
        <v>2</v>
      </c>
      <c r="G134" s="47">
        <f t="shared" si="8"/>
        <v>2</v>
      </c>
      <c r="H134" s="47">
        <f t="shared" si="8"/>
        <v>11</v>
      </c>
      <c r="I134" s="47">
        <f t="shared" si="8"/>
        <v>4</v>
      </c>
      <c r="J134" s="47">
        <f t="shared" si="8"/>
        <v>17</v>
      </c>
      <c r="K134" s="47">
        <f t="shared" si="8"/>
        <v>2</v>
      </c>
      <c r="L134" s="47">
        <f t="shared" si="8"/>
        <v>3</v>
      </c>
      <c r="M134" s="47">
        <f t="shared" si="8"/>
        <v>6</v>
      </c>
      <c r="N134" s="47">
        <f t="shared" si="8"/>
        <v>4</v>
      </c>
      <c r="O134" s="47">
        <f t="shared" si="8"/>
        <v>1</v>
      </c>
      <c r="P134" s="47">
        <f t="shared" si="8"/>
        <v>6</v>
      </c>
      <c r="Q134" s="47">
        <f t="shared" si="8"/>
        <v>6</v>
      </c>
      <c r="R134" s="47">
        <f t="shared" si="8"/>
        <v>2</v>
      </c>
      <c r="S134" s="47">
        <f t="shared" si="8"/>
        <v>3</v>
      </c>
      <c r="T134" s="47">
        <f t="shared" si="8"/>
        <v>4</v>
      </c>
      <c r="U134" s="47">
        <f t="shared" si="8"/>
        <v>3</v>
      </c>
      <c r="V134" s="47">
        <f t="shared" si="8"/>
        <v>6</v>
      </c>
      <c r="W134" s="47">
        <f t="shared" si="8"/>
        <v>5</v>
      </c>
      <c r="X134" s="47">
        <f t="shared" si="8"/>
        <v>3</v>
      </c>
      <c r="Y134" s="47">
        <f t="shared" si="8"/>
        <v>3</v>
      </c>
      <c r="Z134" s="47">
        <f t="shared" si="8"/>
        <v>2</v>
      </c>
      <c r="AA134" s="47">
        <f t="shared" si="8"/>
        <v>4</v>
      </c>
      <c r="AB134" s="47">
        <f t="shared" si="8"/>
        <v>8</v>
      </c>
      <c r="AC134" s="47">
        <f t="shared" si="8"/>
        <v>2</v>
      </c>
      <c r="AD134" s="47">
        <f t="shared" si="8"/>
        <v>1</v>
      </c>
      <c r="AE134" s="47">
        <f t="shared" si="8"/>
        <v>7</v>
      </c>
      <c r="AF134" s="47">
        <f t="shared" si="8"/>
        <v>2</v>
      </c>
      <c r="AG134" s="47">
        <f t="shared" si="8"/>
        <v>1</v>
      </c>
      <c r="AH134" s="47">
        <f t="shared" si="8"/>
        <v>3</v>
      </c>
      <c r="AI134" s="47">
        <f aca="true" t="shared" si="9" ref="AI134:BN134">COUNTA(AI3:AI133)</f>
        <v>2</v>
      </c>
      <c r="AJ134" s="47">
        <f t="shared" si="9"/>
        <v>3</v>
      </c>
      <c r="AK134" s="47">
        <f t="shared" si="9"/>
        <v>6</v>
      </c>
      <c r="AL134" s="47">
        <f t="shared" si="9"/>
        <v>1</v>
      </c>
      <c r="AM134" s="47">
        <f t="shared" si="9"/>
        <v>6</v>
      </c>
      <c r="AN134" s="47">
        <f t="shared" si="9"/>
        <v>2</v>
      </c>
      <c r="AO134" s="47">
        <f t="shared" si="9"/>
        <v>1</v>
      </c>
      <c r="AP134" s="47">
        <f t="shared" si="9"/>
        <v>2</v>
      </c>
      <c r="AQ134" s="47">
        <f t="shared" si="9"/>
        <v>2</v>
      </c>
      <c r="AR134" s="47">
        <f t="shared" si="9"/>
        <v>6</v>
      </c>
      <c r="AS134" s="47">
        <f t="shared" si="9"/>
        <v>3</v>
      </c>
      <c r="AT134" s="47">
        <f t="shared" si="9"/>
        <v>14</v>
      </c>
      <c r="AU134" s="47">
        <f t="shared" si="9"/>
        <v>8</v>
      </c>
      <c r="AV134" s="47">
        <f t="shared" si="9"/>
        <v>2</v>
      </c>
      <c r="AW134" s="47">
        <f t="shared" si="9"/>
        <v>2</v>
      </c>
      <c r="AX134" s="47">
        <f t="shared" si="9"/>
        <v>2</v>
      </c>
      <c r="AY134" s="47">
        <f t="shared" si="9"/>
        <v>7</v>
      </c>
      <c r="AZ134" s="47">
        <f t="shared" si="9"/>
        <v>4</v>
      </c>
      <c r="BA134" s="47">
        <f t="shared" si="9"/>
        <v>2</v>
      </c>
      <c r="BB134" s="47">
        <f t="shared" si="9"/>
        <v>1</v>
      </c>
      <c r="BC134" s="47">
        <f t="shared" si="9"/>
        <v>10</v>
      </c>
      <c r="BD134" s="47">
        <f t="shared" si="9"/>
        <v>8</v>
      </c>
      <c r="BE134" s="47">
        <f t="shared" si="9"/>
        <v>2</v>
      </c>
      <c r="BF134" s="47">
        <f t="shared" si="9"/>
        <v>3</v>
      </c>
      <c r="BG134" s="47">
        <f t="shared" si="9"/>
        <v>5</v>
      </c>
      <c r="BH134" s="47">
        <f t="shared" si="9"/>
        <v>5</v>
      </c>
      <c r="BI134" s="47">
        <f t="shared" si="9"/>
        <v>12</v>
      </c>
      <c r="BJ134" s="47">
        <f t="shared" si="9"/>
        <v>1</v>
      </c>
      <c r="BK134" s="47">
        <f t="shared" si="9"/>
        <v>1</v>
      </c>
      <c r="BL134" s="47">
        <f t="shared" si="9"/>
        <v>3</v>
      </c>
      <c r="BM134" s="47">
        <f t="shared" si="9"/>
        <v>4</v>
      </c>
      <c r="BN134" s="47">
        <f t="shared" si="9"/>
        <v>2</v>
      </c>
      <c r="BO134" s="47">
        <f aca="true" t="shared" si="10" ref="BO134:BX134">COUNTA(BO3:BO133)</f>
        <v>3</v>
      </c>
      <c r="BP134" s="47">
        <f t="shared" si="10"/>
        <v>2</v>
      </c>
      <c r="BQ134" s="47">
        <f t="shared" si="10"/>
        <v>15</v>
      </c>
      <c r="BR134" s="47">
        <f t="shared" si="10"/>
        <v>2</v>
      </c>
      <c r="BS134" s="47">
        <f t="shared" si="10"/>
        <v>5</v>
      </c>
      <c r="BT134" s="47">
        <f t="shared" si="10"/>
        <v>3</v>
      </c>
      <c r="BU134" s="47">
        <f t="shared" si="10"/>
        <v>3</v>
      </c>
      <c r="BV134" s="47">
        <f t="shared" si="10"/>
        <v>6</v>
      </c>
      <c r="BW134" s="47">
        <f t="shared" si="10"/>
        <v>1</v>
      </c>
      <c r="BX134" s="47">
        <f t="shared" si="10"/>
        <v>22</v>
      </c>
      <c r="BY134" s="47"/>
      <c r="BZ134" s="48">
        <f>SUM(C134:BX134)</f>
        <v>329</v>
      </c>
    </row>
    <row r="135" spans="1:78" s="32" customFormat="1" ht="12.75" thickTop="1">
      <c r="A135" s="15"/>
      <c r="B135" s="81" t="s">
        <v>119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80"/>
      <c r="AF135" s="51"/>
      <c r="AG135" s="51"/>
      <c r="AH135" s="45"/>
      <c r="AI135" s="45"/>
      <c r="AJ135" s="45"/>
      <c r="AK135" s="45"/>
      <c r="AL135" s="71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80"/>
      <c r="BY135" s="51"/>
      <c r="BZ135" s="46">
        <v>317</v>
      </c>
    </row>
    <row r="136" spans="1:78" s="33" customFormat="1" ht="132">
      <c r="A136" s="10"/>
      <c r="B136" s="30">
        <f>B2</f>
        <v>2019</v>
      </c>
      <c r="C136" s="27" t="str">
        <f>C2</f>
        <v>Aspli John Ole</v>
      </c>
      <c r="D136" s="27" t="str">
        <f>D2</f>
        <v>Bakken Edvin</v>
      </c>
      <c r="E136" s="27" t="str">
        <f>E2</f>
        <v>Balestrand Ola H</v>
      </c>
      <c r="F136" s="27" t="str">
        <f>F2</f>
        <v>Bardal Lars Morten</v>
      </c>
      <c r="G136" s="27" t="str">
        <f aca="true" t="shared" si="11" ref="G136:BI136">G2</f>
        <v>Bentzen Olaf</v>
      </c>
      <c r="H136" s="27" t="str">
        <f>H2</f>
        <v>Bolme Tor Jarle</v>
      </c>
      <c r="I136" s="27" t="str">
        <f t="shared" si="11"/>
        <v>Boye Anders</v>
      </c>
      <c r="J136" s="27" t="str">
        <f t="shared" si="11"/>
        <v>Bøe Alf Petter</v>
      </c>
      <c r="K136" s="27" t="str">
        <f t="shared" si="11"/>
        <v>Bøe Steinar</v>
      </c>
      <c r="L136" s="27" t="str">
        <f t="shared" si="11"/>
        <v>Børset Stein Ivar</v>
      </c>
      <c r="M136" s="27" t="str">
        <f t="shared" si="11"/>
        <v>Einmo Alise</v>
      </c>
      <c r="N136" s="27" t="str">
        <f t="shared" si="11"/>
        <v>Einmo Malin</v>
      </c>
      <c r="O136" s="27" t="str">
        <f t="shared" si="11"/>
        <v>Eldevik Jørund</v>
      </c>
      <c r="P136" s="27" t="str">
        <f t="shared" si="11"/>
        <v>Eriksen Jon</v>
      </c>
      <c r="Q136" s="27" t="str">
        <f t="shared" si="11"/>
        <v>Espelien Markus</v>
      </c>
      <c r="R136" s="27" t="str">
        <f t="shared" si="11"/>
        <v>Fiske Jo Bjørnar</v>
      </c>
      <c r="S136" s="27" t="str">
        <f t="shared" si="11"/>
        <v>Folde David Sommervold</v>
      </c>
      <c r="T136" s="27" t="str">
        <f t="shared" si="11"/>
        <v>Forbord Kristian Engen</v>
      </c>
      <c r="U136" s="27" t="str">
        <f t="shared" si="11"/>
        <v>Fremstad Stian</v>
      </c>
      <c r="V136" s="27" t="str">
        <f t="shared" si="11"/>
        <v>Fugelsøy Berit</v>
      </c>
      <c r="W136" s="27" t="str">
        <f t="shared" si="11"/>
        <v>Gjeldnes Håvard</v>
      </c>
      <c r="X136" s="27" t="str">
        <f t="shared" si="11"/>
        <v>Hagen Lars</v>
      </c>
      <c r="Y136" s="27" t="str">
        <f t="shared" si="11"/>
        <v>Halgunset Nils Ingar</v>
      </c>
      <c r="Z136" s="27" t="str">
        <f t="shared" si="11"/>
        <v>Haltli Eivind Johan</v>
      </c>
      <c r="AA136" s="27" t="str">
        <f t="shared" si="11"/>
        <v>Halvorsen Åge</v>
      </c>
      <c r="AB136" s="27" t="str">
        <f t="shared" si="11"/>
        <v>Haugen Tommy Andrè</v>
      </c>
      <c r="AC136" s="27" t="str">
        <f t="shared" si="11"/>
        <v>Hofstad Alexander</v>
      </c>
      <c r="AD136" s="27" t="str">
        <f t="shared" si="11"/>
        <v>Holm Thomas</v>
      </c>
      <c r="AE136" s="27" t="str">
        <f t="shared" si="11"/>
        <v>Langen Helge</v>
      </c>
      <c r="AF136" s="27" t="str">
        <f t="shared" si="11"/>
        <v>Lillevik Fredrik</v>
      </c>
      <c r="AG136" s="27" t="str">
        <f t="shared" si="11"/>
        <v>Løfald Anders</v>
      </c>
      <c r="AH136" s="27" t="str">
        <f t="shared" si="11"/>
        <v>Løfald Gjermund</v>
      </c>
      <c r="AI136" s="27" t="str">
        <f t="shared" si="11"/>
        <v>Løfald Mali</v>
      </c>
      <c r="AJ136" s="27" t="str">
        <f t="shared" si="11"/>
        <v>Løften Kjetil</v>
      </c>
      <c r="AK136" s="27" t="str">
        <f t="shared" si="11"/>
        <v>Løset Ole Kristian</v>
      </c>
      <c r="AL136" s="27" t="str">
        <f t="shared" si="11"/>
        <v>Maroni Terje</v>
      </c>
      <c r="AM136" s="27" t="str">
        <f t="shared" si="11"/>
        <v>Mogstad Berit</v>
      </c>
      <c r="AN136" s="27" t="str">
        <f t="shared" si="11"/>
        <v>Mogstad Ida</v>
      </c>
      <c r="AO136" s="27" t="str">
        <f t="shared" si="11"/>
        <v>Mogstad Ragnhild</v>
      </c>
      <c r="AP136" s="27" t="str">
        <f t="shared" si="11"/>
        <v>Moholdt Lars</v>
      </c>
      <c r="AQ136" s="27" t="str">
        <f t="shared" si="11"/>
        <v>Nes Kristine</v>
      </c>
      <c r="AR136" s="27" t="str">
        <f t="shared" si="11"/>
        <v>Nilsen Arnt Inge</v>
      </c>
      <c r="AS136" s="27" t="str">
        <f t="shared" si="11"/>
        <v>Nonstad Bård</v>
      </c>
      <c r="AT136" s="27" t="str">
        <f t="shared" si="11"/>
        <v>Ofstad Sigmund</v>
      </c>
      <c r="AU136" s="27" t="str">
        <f t="shared" si="11"/>
        <v>Oldervik Stian</v>
      </c>
      <c r="AV136" s="27" t="str">
        <f t="shared" si="11"/>
        <v>Olsen Terje</v>
      </c>
      <c r="AW136" s="27" t="str">
        <f t="shared" si="11"/>
        <v>Opsahl Torstein</v>
      </c>
      <c r="AX136" s="27" t="str">
        <f t="shared" si="11"/>
        <v>Reppesgaard Øystein R</v>
      </c>
      <c r="AY136" s="27" t="str">
        <f t="shared" si="11"/>
        <v>Rodal Lars Kristian</v>
      </c>
      <c r="AZ136" s="27" t="str">
        <f t="shared" si="11"/>
        <v>Romundstad Jan</v>
      </c>
      <c r="BA136" s="27" t="str">
        <f t="shared" si="11"/>
        <v>Rødsgaard Marthe</v>
      </c>
      <c r="BB136" s="27" t="str">
        <f t="shared" si="11"/>
        <v>Røen Lars Bakken</v>
      </c>
      <c r="BC136" s="27" t="str">
        <f t="shared" si="11"/>
        <v>Skjermo Mali Røen</v>
      </c>
      <c r="BD136" s="27" t="str">
        <f t="shared" si="11"/>
        <v>Skjermo Ola Andreas</v>
      </c>
      <c r="BE136" s="27" t="str">
        <f t="shared" si="11"/>
        <v>Stensås Anders</v>
      </c>
      <c r="BF136" s="27" t="str">
        <f t="shared" si="11"/>
        <v>Stenvik Sigurd</v>
      </c>
      <c r="BG136" s="27" t="str">
        <f t="shared" si="11"/>
        <v>Svinsås Jo</v>
      </c>
      <c r="BH136" s="27" t="str">
        <f t="shared" si="11"/>
        <v>Svinsås Morten</v>
      </c>
      <c r="BI136" s="27" t="str">
        <f t="shared" si="11"/>
        <v>Sæterbø Ole</v>
      </c>
      <c r="BJ136" s="27" t="str">
        <f aca="true" t="shared" si="12" ref="BJ136:BR136">BJ2</f>
        <v>Sæther Bjørn</v>
      </c>
      <c r="BK136" s="27" t="str">
        <f t="shared" si="12"/>
        <v>Sæther Monica</v>
      </c>
      <c r="BL136" s="27" t="str">
        <f t="shared" si="12"/>
        <v>Sæther Pål</v>
      </c>
      <c r="BM136" s="27" t="str">
        <f t="shared" si="12"/>
        <v>Theigmann Tom Frode</v>
      </c>
      <c r="BN136" s="27" t="str">
        <f t="shared" si="12"/>
        <v>Thonstad Audun</v>
      </c>
      <c r="BO136" s="27" t="str">
        <f t="shared" si="12"/>
        <v>Tranvåg Joachim</v>
      </c>
      <c r="BP136" s="27" t="str">
        <f t="shared" si="12"/>
        <v>Vatten Tormod</v>
      </c>
      <c r="BQ136" s="27" t="str">
        <f t="shared" si="12"/>
        <v>Vonheim Bjørn</v>
      </c>
      <c r="BR136" s="27" t="str">
        <f t="shared" si="12"/>
        <v>Wirèhn Per</v>
      </c>
      <c r="BS136" s="27" t="str">
        <f aca="true" t="shared" si="13" ref="BS136:BY136">BS2</f>
        <v>Woldvik Kristian</v>
      </c>
      <c r="BT136" s="27" t="str">
        <f t="shared" si="13"/>
        <v>Wærnes Andreas D</v>
      </c>
      <c r="BU136" s="27" t="str">
        <f t="shared" si="13"/>
        <v>Woods John</v>
      </c>
      <c r="BV136" s="27" t="str">
        <f t="shared" si="13"/>
        <v>Aalbu Steinar</v>
      </c>
      <c r="BW136" s="27" t="str">
        <f t="shared" si="13"/>
        <v>Aasbø Jonas</v>
      </c>
      <c r="BX136" s="27" t="str">
        <f t="shared" si="13"/>
        <v>Aasbø Henrik</v>
      </c>
      <c r="BY136" s="27">
        <f t="shared" si="13"/>
        <v>0</v>
      </c>
      <c r="BZ136" s="30">
        <f>B2</f>
        <v>2019</v>
      </c>
    </row>
    <row r="137" spans="1:78" ht="23.25">
      <c r="A137" s="76" t="str">
        <f>A1</f>
        <v>LØP UTENFOR BANE (senior &amp; junior)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8"/>
      <c r="BE137" s="49"/>
      <c r="BF137" s="49"/>
      <c r="BG137" s="49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8"/>
    </row>
    <row r="138" spans="1:78" s="32" customFormat="1" ht="12">
      <c r="A138" s="17"/>
      <c r="B138" s="16" t="s">
        <v>23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</row>
    <row r="139" spans="1:78" s="32" customFormat="1" ht="12.75">
      <c r="A139" s="17"/>
      <c r="B139" s="16" t="s">
        <v>24</v>
      </c>
      <c r="C139" s="34">
        <v>1</v>
      </c>
      <c r="D139"/>
      <c r="E139"/>
      <c r="F139"/>
      <c r="G139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8"/>
      <c r="BK139" s="18"/>
      <c r="BL139" s="18"/>
      <c r="BM139" s="18"/>
      <c r="BN139" s="18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</row>
    <row r="140" spans="1:78" s="32" customFormat="1" ht="12">
      <c r="A140" s="17"/>
      <c r="B140" s="16" t="s">
        <v>207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8"/>
      <c r="BK140" s="18"/>
      <c r="BL140" s="18"/>
      <c r="BM140" s="18"/>
      <c r="BN140" s="18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</row>
    <row r="141" spans="1:51" s="32" customFormat="1" ht="12">
      <c r="A141" s="32" t="s">
        <v>38</v>
      </c>
      <c r="B141" s="18" t="s">
        <v>29</v>
      </c>
      <c r="AM141" s="18"/>
      <c r="AN141" s="18"/>
      <c r="AO141" s="18"/>
      <c r="AT141" s="16"/>
      <c r="AU141" s="16"/>
      <c r="AV141" s="16"/>
      <c r="AW141" s="16"/>
      <c r="AX141" s="16"/>
      <c r="AY141" s="16"/>
    </row>
  </sheetData>
  <sheetProtection/>
  <mergeCells count="6">
    <mergeCell ref="A1:BD1"/>
    <mergeCell ref="BH1:BZ1"/>
    <mergeCell ref="A137:BD137"/>
    <mergeCell ref="BH137:BZ137"/>
    <mergeCell ref="AM135:BX135"/>
    <mergeCell ref="B135:AE135"/>
  </mergeCells>
  <printOptions/>
  <pageMargins left="0.18" right="0.15748031496062992" top="0.2" bottom="0.2" header="0.17" footer="0.17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7.57421875" style="8" customWidth="1"/>
    <col min="2" max="2" width="46.57421875" style="8" bestFit="1" customWidth="1"/>
    <col min="3" max="5" width="3.28125" style="38" bestFit="1" customWidth="1"/>
    <col min="6" max="6" width="3.421875" style="38" bestFit="1" customWidth="1"/>
    <col min="7" max="8" width="3.421875" style="38" customWidth="1"/>
    <col min="9" max="9" width="3.421875" style="38" bestFit="1" customWidth="1"/>
    <col min="10" max="10" width="3.421875" style="38" customWidth="1"/>
    <col min="11" max="11" width="3.28125" style="38" bestFit="1" customWidth="1"/>
    <col min="12" max="12" width="3.421875" style="38" bestFit="1" customWidth="1"/>
    <col min="13" max="13" width="3.28125" style="38" bestFit="1" customWidth="1"/>
    <col min="14" max="14" width="3.28125" style="38" customWidth="1"/>
    <col min="15" max="16" width="3.421875" style="38" bestFit="1" customWidth="1"/>
    <col min="17" max="18" width="3.421875" style="38" customWidth="1"/>
    <col min="19" max="21" width="3.28125" style="38" bestFit="1" customWidth="1"/>
    <col min="22" max="22" width="4.140625" style="8" bestFit="1" customWidth="1"/>
    <col min="23" max="23" width="46.140625" style="8" bestFit="1" customWidth="1"/>
    <col min="24" max="16384" width="11.421875" style="8" customWidth="1"/>
  </cols>
  <sheetData>
    <row r="1" spans="1:22" s="9" customFormat="1" ht="27.75">
      <c r="A1" s="82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</row>
    <row r="2" spans="1:22" ht="139.5">
      <c r="A2" s="6"/>
      <c r="B2" s="7">
        <v>2019</v>
      </c>
      <c r="C2" s="62" t="s">
        <v>61</v>
      </c>
      <c r="D2" s="62" t="s">
        <v>1</v>
      </c>
      <c r="E2" s="62" t="s">
        <v>71</v>
      </c>
      <c r="F2" s="62" t="s">
        <v>77</v>
      </c>
      <c r="G2" s="62" t="s">
        <v>128</v>
      </c>
      <c r="H2" s="62" t="s">
        <v>208</v>
      </c>
      <c r="I2" s="62" t="s">
        <v>199</v>
      </c>
      <c r="J2" s="62" t="s">
        <v>45</v>
      </c>
      <c r="K2" s="62" t="s">
        <v>103</v>
      </c>
      <c r="L2" s="62" t="s">
        <v>64</v>
      </c>
      <c r="M2" s="62" t="s">
        <v>67</v>
      </c>
      <c r="N2" s="62" t="s">
        <v>106</v>
      </c>
      <c r="O2" s="62" t="s">
        <v>86</v>
      </c>
      <c r="P2" s="62" t="s">
        <v>83</v>
      </c>
      <c r="Q2" s="62" t="s">
        <v>79</v>
      </c>
      <c r="R2" s="62" t="s">
        <v>22</v>
      </c>
      <c r="S2" s="62" t="s">
        <v>107</v>
      </c>
      <c r="T2" s="62" t="s">
        <v>50</v>
      </c>
      <c r="U2" s="62" t="s">
        <v>124</v>
      </c>
      <c r="V2" s="28" t="s">
        <v>14</v>
      </c>
    </row>
    <row r="3" spans="1:23" s="38" customFormat="1" ht="12.75">
      <c r="A3" s="36" t="s">
        <v>139</v>
      </c>
      <c r="B3" s="37" t="s">
        <v>53</v>
      </c>
      <c r="C3" s="37">
        <v>4</v>
      </c>
      <c r="D3" s="37">
        <v>3</v>
      </c>
      <c r="E3" s="37">
        <v>10</v>
      </c>
      <c r="F3" s="37"/>
      <c r="G3" s="37">
        <v>29</v>
      </c>
      <c r="H3" s="37"/>
      <c r="I3" s="37">
        <v>19</v>
      </c>
      <c r="J3" s="37">
        <v>4</v>
      </c>
      <c r="K3" s="37">
        <v>3</v>
      </c>
      <c r="L3" s="37"/>
      <c r="M3" s="37"/>
      <c r="N3" s="37"/>
      <c r="O3" s="37"/>
      <c r="P3" s="37"/>
      <c r="Q3" s="37">
        <v>1</v>
      </c>
      <c r="R3" s="37">
        <v>20</v>
      </c>
      <c r="S3" s="37">
        <v>1</v>
      </c>
      <c r="T3" s="37"/>
      <c r="U3" s="37">
        <v>7</v>
      </c>
      <c r="V3" s="37">
        <f aca="true" t="shared" si="0" ref="V3:V25">COUNTA(C3:U3)</f>
        <v>11</v>
      </c>
      <c r="W3" s="38" t="str">
        <f aca="true" t="shared" si="1" ref="W3:W24">B3</f>
        <v>Vinterkarusell 4, Ranheim FH 3.000m</v>
      </c>
    </row>
    <row r="4" spans="1:23" s="38" customFormat="1" ht="12.75">
      <c r="A4" s="36" t="s">
        <v>200</v>
      </c>
      <c r="B4" s="37" t="s">
        <v>201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>
        <v>3</v>
      </c>
      <c r="S4" s="37"/>
      <c r="T4" s="37"/>
      <c r="U4" s="37"/>
      <c r="V4" s="37">
        <f t="shared" si="0"/>
        <v>1</v>
      </c>
      <c r="W4" s="38" t="str">
        <f t="shared" si="1"/>
        <v>Hissmoforsspelen</v>
      </c>
    </row>
    <row r="5" spans="1:23" s="38" customFormat="1" ht="12.75">
      <c r="A5" s="36" t="s">
        <v>140</v>
      </c>
      <c r="B5" s="37" t="s">
        <v>75</v>
      </c>
      <c r="C5" s="37">
        <v>6</v>
      </c>
      <c r="D5" s="37">
        <v>2</v>
      </c>
      <c r="E5" s="37">
        <v>10</v>
      </c>
      <c r="F5" s="37"/>
      <c r="G5" s="37">
        <v>28</v>
      </c>
      <c r="H5" s="37">
        <v>3</v>
      </c>
      <c r="I5" s="37">
        <v>22</v>
      </c>
      <c r="J5" s="37"/>
      <c r="K5" s="37">
        <v>5</v>
      </c>
      <c r="L5" s="37"/>
      <c r="M5" s="37">
        <v>4</v>
      </c>
      <c r="N5" s="37"/>
      <c r="O5" s="37"/>
      <c r="P5" s="37">
        <v>3</v>
      </c>
      <c r="Q5" s="37">
        <v>3</v>
      </c>
      <c r="R5" s="37"/>
      <c r="S5" s="37">
        <v>3</v>
      </c>
      <c r="T5" s="37"/>
      <c r="U5" s="37"/>
      <c r="V5" s="37">
        <f t="shared" si="0"/>
        <v>11</v>
      </c>
      <c r="W5" s="38" t="str">
        <f t="shared" si="1"/>
        <v>Vinterkarusell 5, Ranheim FH 3.000m</v>
      </c>
    </row>
    <row r="6" spans="1:23" s="38" customFormat="1" ht="12.75">
      <c r="A6" s="36" t="s">
        <v>242</v>
      </c>
      <c r="B6" s="37" t="s">
        <v>241</v>
      </c>
      <c r="C6" s="37"/>
      <c r="D6" s="37"/>
      <c r="E6" s="37">
        <v>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>
        <f t="shared" si="0"/>
        <v>1</v>
      </c>
      <c r="W6" s="38" t="str">
        <f t="shared" si="1"/>
        <v>Dalgård, 600m</v>
      </c>
    </row>
    <row r="7" spans="1:23" s="38" customFormat="1" ht="12.75">
      <c r="A7" s="36" t="s">
        <v>245</v>
      </c>
      <c r="B7" s="37" t="s">
        <v>244</v>
      </c>
      <c r="C7" s="37"/>
      <c r="D7" s="37"/>
      <c r="E7" s="37">
        <v>4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>
        <f t="shared" si="0"/>
        <v>1</v>
      </c>
      <c r="W7" s="38" t="str">
        <f t="shared" si="1"/>
        <v>Kruskastevnet</v>
      </c>
    </row>
    <row r="8" spans="1:23" s="38" customFormat="1" ht="12.75">
      <c r="A8" s="36" t="s">
        <v>250</v>
      </c>
      <c r="B8" s="37" t="s">
        <v>251</v>
      </c>
      <c r="C8" s="37"/>
      <c r="D8" s="37"/>
      <c r="E8" s="37"/>
      <c r="F8" s="37">
        <v>15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>
        <f t="shared" si="0"/>
        <v>1</v>
      </c>
      <c r="W8" s="38" t="str">
        <f t="shared" si="1"/>
        <v>Tjalvelekene</v>
      </c>
    </row>
    <row r="9" spans="1:23" s="38" customFormat="1" ht="12.75">
      <c r="A9" s="36" t="s">
        <v>252</v>
      </c>
      <c r="B9" s="37" t="s">
        <v>359</v>
      </c>
      <c r="C9" s="37"/>
      <c r="D9" s="37"/>
      <c r="E9" s="37">
        <v>5</v>
      </c>
      <c r="F9" s="37"/>
      <c r="G9" s="37"/>
      <c r="H9" s="37"/>
      <c r="I9" s="37"/>
      <c r="J9" s="37"/>
      <c r="K9" s="37"/>
      <c r="L9" s="37"/>
      <c r="M9" s="37"/>
      <c r="N9" s="37">
        <v>1</v>
      </c>
      <c r="O9" s="37"/>
      <c r="P9" s="37"/>
      <c r="Q9" s="37"/>
      <c r="R9" s="37"/>
      <c r="S9" s="37"/>
      <c r="T9" s="37"/>
      <c r="U9" s="37"/>
      <c r="V9" s="37">
        <f t="shared" si="0"/>
        <v>2</v>
      </c>
      <c r="W9" s="38" t="str">
        <f t="shared" si="1"/>
        <v>BDO-lekene, 1.500m/3.000m</v>
      </c>
    </row>
    <row r="10" spans="1:23" s="38" customFormat="1" ht="12.75">
      <c r="A10" s="36" t="s">
        <v>258</v>
      </c>
      <c r="B10" s="37" t="s">
        <v>257</v>
      </c>
      <c r="C10" s="37"/>
      <c r="D10" s="37"/>
      <c r="E10" s="37">
        <v>25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>
        <f t="shared" si="0"/>
        <v>1</v>
      </c>
      <c r="W10" s="38" t="str">
        <f t="shared" si="1"/>
        <v>Tyrvinglekene 3.000m</v>
      </c>
    </row>
    <row r="11" spans="1:23" s="38" customFormat="1" ht="12.75">
      <c r="A11" s="36" t="s">
        <v>148</v>
      </c>
      <c r="B11" s="37" t="s">
        <v>169</v>
      </c>
      <c r="C11" s="37"/>
      <c r="D11" s="37"/>
      <c r="E11" s="37">
        <v>11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f t="shared" si="0"/>
        <v>1</v>
      </c>
      <c r="W11" s="38" t="str">
        <f t="shared" si="1"/>
        <v>Tyrvinglekene 800m</v>
      </c>
    </row>
    <row r="12" spans="1:23" s="38" customFormat="1" ht="12.75">
      <c r="A12" s="36" t="s">
        <v>360</v>
      </c>
      <c r="B12" s="37" t="s">
        <v>361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>
        <v>4</v>
      </c>
      <c r="S12" s="37"/>
      <c r="T12" s="37"/>
      <c r="U12" s="37"/>
      <c r="V12" s="37">
        <f t="shared" si="0"/>
        <v>1</v>
      </c>
      <c r="W12" s="38" t="str">
        <f t="shared" si="1"/>
        <v>Nybrottkarusellen 3.000m</v>
      </c>
    </row>
    <row r="13" spans="1:23" s="38" customFormat="1" ht="12.75">
      <c r="A13" s="36" t="s">
        <v>171</v>
      </c>
      <c r="B13" s="37" t="s">
        <v>175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>
        <v>1</v>
      </c>
      <c r="U13" s="37"/>
      <c r="V13" s="37">
        <f t="shared" si="0"/>
        <v>1</v>
      </c>
      <c r="W13" s="38" t="str">
        <f t="shared" si="1"/>
        <v>Exeter Arena, 1 eng mile </v>
      </c>
    </row>
    <row r="14" spans="1:23" s="38" customFormat="1" ht="12.75">
      <c r="A14" s="36" t="s">
        <v>268</v>
      </c>
      <c r="B14" s="37" t="s">
        <v>269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>
        <v>16</v>
      </c>
      <c r="U14" s="37"/>
      <c r="V14" s="37">
        <f t="shared" si="0"/>
        <v>1</v>
      </c>
      <c r="W14" s="38" t="str">
        <f t="shared" si="1"/>
        <v>London 3.000m</v>
      </c>
    </row>
    <row r="15" spans="1:23" s="38" customFormat="1" ht="12.75">
      <c r="A15" s="36" t="s">
        <v>270</v>
      </c>
      <c r="B15" s="37" t="s">
        <v>271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>
        <v>18</v>
      </c>
      <c r="U15" s="37"/>
      <c r="V15" s="37">
        <f t="shared" si="0"/>
        <v>1</v>
      </c>
      <c r="W15" s="38" t="str">
        <f t="shared" si="1"/>
        <v>London 5.000m</v>
      </c>
    </row>
    <row r="16" spans="1:23" s="38" customFormat="1" ht="12.75">
      <c r="A16" s="36" t="s">
        <v>286</v>
      </c>
      <c r="B16" s="37" t="s">
        <v>287</v>
      </c>
      <c r="C16" s="37"/>
      <c r="D16" s="37"/>
      <c r="E16" s="37">
        <v>2</v>
      </c>
      <c r="F16" s="37"/>
      <c r="G16" s="37">
        <v>8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>
        <f t="shared" si="0"/>
        <v>2</v>
      </c>
      <c r="W16" s="38" t="str">
        <f t="shared" si="1"/>
        <v>Midt-Norsk, Øverlands Minde</v>
      </c>
    </row>
    <row r="17" spans="1:23" s="38" customFormat="1" ht="12.75">
      <c r="A17" s="36" t="s">
        <v>289</v>
      </c>
      <c r="B17" s="37" t="s">
        <v>287</v>
      </c>
      <c r="C17" s="37"/>
      <c r="D17" s="37"/>
      <c r="E17" s="37">
        <v>4</v>
      </c>
      <c r="F17" s="37"/>
      <c r="G17" s="37">
        <v>9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>
        <f t="shared" si="0"/>
        <v>2</v>
      </c>
      <c r="W17" s="38" t="str">
        <f t="shared" si="1"/>
        <v>Midt-Norsk, Øverlands Minde</v>
      </c>
    </row>
    <row r="18" spans="1:23" s="38" customFormat="1" ht="12.75">
      <c r="A18" s="36" t="s">
        <v>289</v>
      </c>
      <c r="B18" s="37" t="s">
        <v>102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v>4</v>
      </c>
      <c r="P18" s="37"/>
      <c r="Q18" s="37"/>
      <c r="R18" s="37"/>
      <c r="S18" s="37"/>
      <c r="T18" s="37"/>
      <c r="U18" s="37"/>
      <c r="V18" s="37">
        <f t="shared" si="0"/>
        <v>1</v>
      </c>
      <c r="W18" s="38" t="str">
        <f t="shared" si="1"/>
        <v>Banestevne Børsa</v>
      </c>
    </row>
    <row r="19" spans="1:23" s="38" customFormat="1" ht="12.75">
      <c r="A19" s="36" t="s">
        <v>291</v>
      </c>
      <c r="B19" s="37" t="s">
        <v>315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>
        <v>2</v>
      </c>
      <c r="U19" s="37"/>
      <c r="V19" s="37">
        <f t="shared" si="0"/>
        <v>1</v>
      </c>
      <c r="W19" s="38" t="str">
        <f t="shared" si="1"/>
        <v>Cork, Irl, 3.000m</v>
      </c>
    </row>
    <row r="20" spans="1:23" s="38" customFormat="1" ht="12.75">
      <c r="A20" s="36" t="s">
        <v>176</v>
      </c>
      <c r="B20" s="37" t="s">
        <v>297</v>
      </c>
      <c r="C20" s="37"/>
      <c r="D20" s="37"/>
      <c r="E20" s="37">
        <v>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>
        <f t="shared" si="0"/>
        <v>1</v>
      </c>
      <c r="W20" s="38" t="str">
        <f t="shared" si="1"/>
        <v>Sjøsidestevnet, Hommelvik, 100m</v>
      </c>
    </row>
    <row r="21" spans="1:23" s="38" customFormat="1" ht="12.75">
      <c r="A21" s="36" t="s">
        <v>176</v>
      </c>
      <c r="B21" s="37" t="s">
        <v>298</v>
      </c>
      <c r="C21" s="37"/>
      <c r="D21" s="37"/>
      <c r="E21" s="37">
        <v>3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>
        <f t="shared" si="0"/>
        <v>1</v>
      </c>
      <c r="W21" s="38" t="str">
        <f t="shared" si="1"/>
        <v>Sjøsidestevnet, Hommelvik, 400m</v>
      </c>
    </row>
    <row r="22" spans="1:23" s="38" customFormat="1" ht="12.75">
      <c r="A22" s="36" t="s">
        <v>176</v>
      </c>
      <c r="B22" s="37" t="s">
        <v>299</v>
      </c>
      <c r="C22" s="37"/>
      <c r="D22" s="37"/>
      <c r="E22" s="37"/>
      <c r="F22" s="37"/>
      <c r="G22" s="37">
        <v>7</v>
      </c>
      <c r="H22" s="37"/>
      <c r="I22" s="37"/>
      <c r="J22" s="37"/>
      <c r="K22" s="37"/>
      <c r="L22" s="37">
        <v>4</v>
      </c>
      <c r="M22" s="37"/>
      <c r="N22" s="37"/>
      <c r="O22" s="37"/>
      <c r="P22" s="37"/>
      <c r="Q22" s="37"/>
      <c r="R22" s="37"/>
      <c r="S22" s="37"/>
      <c r="T22" s="37"/>
      <c r="U22" s="37"/>
      <c r="V22" s="37">
        <f t="shared" si="0"/>
        <v>2</v>
      </c>
      <c r="W22" s="38" t="str">
        <f t="shared" si="1"/>
        <v>Sjøsidestevnet, Hommelvik, 3.000m</v>
      </c>
    </row>
    <row r="23" spans="1:23" s="38" customFormat="1" ht="12.75">
      <c r="A23" s="36" t="s">
        <v>316</v>
      </c>
      <c r="B23" s="37" t="s">
        <v>318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>
        <v>10</v>
      </c>
      <c r="U23" s="37"/>
      <c r="V23" s="37">
        <f t="shared" si="0"/>
        <v>1</v>
      </c>
      <c r="W23" s="38" t="str">
        <f t="shared" si="1"/>
        <v>BMC, Exeter/GBR 1.500m</v>
      </c>
    </row>
    <row r="24" spans="1:23" s="38" customFormat="1" ht="12.75">
      <c r="A24" s="36" t="s">
        <v>182</v>
      </c>
      <c r="B24" s="37" t="s">
        <v>317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>
        <v>3</v>
      </c>
      <c r="U24" s="37"/>
      <c r="V24" s="37">
        <f t="shared" si="0"/>
        <v>1</v>
      </c>
      <c r="W24" s="38" t="str">
        <f t="shared" si="1"/>
        <v>Leamington/GBR, 3.000m</v>
      </c>
    </row>
    <row r="25" spans="1:22" s="38" customFormat="1" ht="7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>
        <f t="shared" si="0"/>
        <v>0</v>
      </c>
    </row>
    <row r="26" spans="1:22" s="38" customFormat="1" ht="21" customHeight="1" thickBot="1">
      <c r="A26" s="39"/>
      <c r="B26" s="37" t="s">
        <v>197</v>
      </c>
      <c r="C26" s="40">
        <f aca="true" t="shared" si="2" ref="C26:U26">COUNTA(C3:C25)</f>
        <v>2</v>
      </c>
      <c r="D26" s="40">
        <f t="shared" si="2"/>
        <v>2</v>
      </c>
      <c r="E26" s="40">
        <f t="shared" si="2"/>
        <v>11</v>
      </c>
      <c r="F26" s="40">
        <f t="shared" si="2"/>
        <v>1</v>
      </c>
      <c r="G26" s="40">
        <f t="shared" si="2"/>
        <v>5</v>
      </c>
      <c r="H26" s="40">
        <f t="shared" si="2"/>
        <v>1</v>
      </c>
      <c r="I26" s="40">
        <f t="shared" si="2"/>
        <v>2</v>
      </c>
      <c r="J26" s="40">
        <f t="shared" si="2"/>
        <v>1</v>
      </c>
      <c r="K26" s="40">
        <f t="shared" si="2"/>
        <v>2</v>
      </c>
      <c r="L26" s="40">
        <f t="shared" si="2"/>
        <v>1</v>
      </c>
      <c r="M26" s="40">
        <f t="shared" si="2"/>
        <v>1</v>
      </c>
      <c r="N26" s="40">
        <f t="shared" si="2"/>
        <v>1</v>
      </c>
      <c r="O26" s="40">
        <f t="shared" si="2"/>
        <v>1</v>
      </c>
      <c r="P26" s="40">
        <f t="shared" si="2"/>
        <v>1</v>
      </c>
      <c r="Q26" s="40">
        <f t="shared" si="2"/>
        <v>2</v>
      </c>
      <c r="R26" s="40">
        <f t="shared" si="2"/>
        <v>3</v>
      </c>
      <c r="S26" s="40">
        <f t="shared" si="2"/>
        <v>2</v>
      </c>
      <c r="T26" s="40">
        <f t="shared" si="2"/>
        <v>6</v>
      </c>
      <c r="U26" s="40">
        <f t="shared" si="2"/>
        <v>1</v>
      </c>
      <c r="V26" s="40">
        <f>SUM(V3:V25)</f>
        <v>46</v>
      </c>
    </row>
    <row r="27" spans="1:23" s="38" customFormat="1" ht="13.5" thickTop="1">
      <c r="A27" s="41"/>
      <c r="B27" s="38" t="s">
        <v>119</v>
      </c>
      <c r="V27" s="38">
        <v>54</v>
      </c>
      <c r="W27" s="42"/>
    </row>
    <row r="28" spans="3:22" s="11" customFormat="1" ht="15.75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8"/>
    </row>
    <row r="29" spans="3:22" s="11" customFormat="1" ht="15.7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8"/>
    </row>
    <row r="30" spans="3:22" s="11" customFormat="1" ht="15.75"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8"/>
    </row>
    <row r="31" spans="3:22" s="11" customFormat="1" ht="15.75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8"/>
    </row>
    <row r="32" spans="3:22" s="11" customFormat="1" ht="15.7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8"/>
    </row>
    <row r="33" spans="3:22" s="11" customFormat="1" ht="15.7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8"/>
    </row>
    <row r="34" spans="3:22" s="11" customFormat="1" ht="15.75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8"/>
    </row>
    <row r="35" spans="3:22" s="11" customFormat="1" ht="15.75"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8"/>
    </row>
    <row r="59" spans="3:22" s="11" customFormat="1" ht="15.7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8"/>
    </row>
  </sheetData>
  <sheetProtection/>
  <mergeCells count="1">
    <mergeCell ref="A1:V1"/>
  </mergeCells>
  <printOptions horizontalCentered="1"/>
  <pageMargins left="0.7480314960629921" right="0.8267716535433072" top="0.2" bottom="0.2" header="0.15748031496062992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3" width="4.00390625" style="2" customWidth="1"/>
    <col min="4" max="6" width="4.00390625" style="2" bestFit="1" customWidth="1"/>
    <col min="7" max="7" width="5.140625" style="2" bestFit="1" customWidth="1"/>
    <col min="8" max="8" width="4.00390625" style="2" bestFit="1" customWidth="1"/>
    <col min="9" max="10" width="5.140625" style="2" bestFit="1" customWidth="1"/>
    <col min="11" max="16384" width="11.421875" style="2" customWidth="1"/>
  </cols>
  <sheetData>
    <row r="1" spans="1:10" s="3" customFormat="1" ht="20.25">
      <c r="A1" s="19" t="s">
        <v>30</v>
      </c>
      <c r="B1" s="85"/>
      <c r="C1" s="85"/>
      <c r="D1" s="85"/>
      <c r="E1" s="85"/>
      <c r="F1" s="85"/>
      <c r="G1" s="86" t="s">
        <v>15</v>
      </c>
      <c r="H1" s="87"/>
      <c r="I1" s="87"/>
      <c r="J1" s="88"/>
    </row>
    <row r="2" spans="1:10" s="4" customFormat="1" ht="139.5" customHeight="1">
      <c r="A2" s="1">
        <v>2019</v>
      </c>
      <c r="B2" s="13" t="s">
        <v>74</v>
      </c>
      <c r="C2" s="13" t="s">
        <v>59</v>
      </c>
      <c r="D2" s="13" t="s">
        <v>11</v>
      </c>
      <c r="E2" s="13" t="s">
        <v>12</v>
      </c>
      <c r="F2" s="13" t="s">
        <v>36</v>
      </c>
      <c r="G2" s="14" t="s">
        <v>16</v>
      </c>
      <c r="H2" s="14" t="s">
        <v>21</v>
      </c>
      <c r="I2" s="14" t="s">
        <v>34</v>
      </c>
      <c r="J2" s="5" t="s">
        <v>17</v>
      </c>
    </row>
    <row r="3" spans="1:10" s="23" customFormat="1" ht="13.5">
      <c r="A3" s="20" t="s">
        <v>124</v>
      </c>
      <c r="B3" s="21"/>
      <c r="C3" s="21"/>
      <c r="D3" s="21"/>
      <c r="E3" s="21"/>
      <c r="F3" s="21"/>
      <c r="G3" s="22">
        <f aca="true" t="shared" si="0" ref="G3:G10">SUM(B3:F3)</f>
        <v>0</v>
      </c>
      <c r="H3" s="22">
        <v>1</v>
      </c>
      <c r="I3" s="22">
        <v>6</v>
      </c>
      <c r="J3" s="22">
        <f>SUM(G3:I3)</f>
        <v>7</v>
      </c>
    </row>
    <row r="4" spans="1:10" s="23" customFormat="1" ht="13.5">
      <c r="A4" s="20" t="s">
        <v>47</v>
      </c>
      <c r="B4" s="21"/>
      <c r="C4" s="21"/>
      <c r="D4" s="21"/>
      <c r="E4" s="21"/>
      <c r="F4" s="21"/>
      <c r="G4" s="22">
        <f t="shared" si="0"/>
        <v>0</v>
      </c>
      <c r="H4" s="22"/>
      <c r="I4" s="22">
        <v>22</v>
      </c>
      <c r="J4" s="22">
        <f aca="true" t="shared" si="1" ref="J4:J62">SUM(G4:I4)</f>
        <v>22</v>
      </c>
    </row>
    <row r="5" spans="1:10" s="23" customFormat="1" ht="13.5">
      <c r="A5" s="20" t="s">
        <v>76</v>
      </c>
      <c r="B5" s="21">
        <v>1</v>
      </c>
      <c r="C5" s="21"/>
      <c r="D5" s="21">
        <v>1</v>
      </c>
      <c r="E5" s="21">
        <v>1</v>
      </c>
      <c r="F5" s="21"/>
      <c r="G5" s="22">
        <f t="shared" si="0"/>
        <v>3</v>
      </c>
      <c r="H5" s="22"/>
      <c r="I5" s="22">
        <v>1</v>
      </c>
      <c r="J5" s="22">
        <f t="shared" si="1"/>
        <v>4</v>
      </c>
    </row>
    <row r="6" spans="1:10" s="23" customFormat="1" ht="13.5">
      <c r="A6" s="20" t="s">
        <v>62</v>
      </c>
      <c r="B6" s="21"/>
      <c r="C6" s="21"/>
      <c r="D6" s="21"/>
      <c r="E6" s="21"/>
      <c r="F6" s="21">
        <v>1</v>
      </c>
      <c r="G6" s="22">
        <f t="shared" si="0"/>
        <v>1</v>
      </c>
      <c r="H6" s="22"/>
      <c r="I6" s="22">
        <v>2</v>
      </c>
      <c r="J6" s="22">
        <f t="shared" si="1"/>
        <v>3</v>
      </c>
    </row>
    <row r="7" spans="1:10" s="23" customFormat="1" ht="13.5">
      <c r="A7" s="20" t="s">
        <v>42</v>
      </c>
      <c r="B7" s="21"/>
      <c r="C7" s="21"/>
      <c r="D7" s="21"/>
      <c r="E7" s="21"/>
      <c r="F7" s="21">
        <v>1</v>
      </c>
      <c r="G7" s="22">
        <f t="shared" si="0"/>
        <v>1</v>
      </c>
      <c r="H7" s="22"/>
      <c r="I7" s="22">
        <v>3</v>
      </c>
      <c r="J7" s="22">
        <f t="shared" si="1"/>
        <v>4</v>
      </c>
    </row>
    <row r="8" spans="1:10" s="23" customFormat="1" ht="13.5">
      <c r="A8" s="20" t="s">
        <v>61</v>
      </c>
      <c r="B8" s="21"/>
      <c r="C8" s="21"/>
      <c r="D8" s="21"/>
      <c r="E8" s="21">
        <v>2</v>
      </c>
      <c r="F8" s="21"/>
      <c r="G8" s="22">
        <f t="shared" si="0"/>
        <v>2</v>
      </c>
      <c r="H8" s="22">
        <v>2</v>
      </c>
      <c r="I8" s="22">
        <v>7</v>
      </c>
      <c r="J8" s="22">
        <f t="shared" si="1"/>
        <v>11</v>
      </c>
    </row>
    <row r="9" spans="1:10" s="23" customFormat="1" ht="13.5">
      <c r="A9" s="56" t="s">
        <v>28</v>
      </c>
      <c r="B9" s="21"/>
      <c r="C9" s="21">
        <v>1</v>
      </c>
      <c r="D9" s="21">
        <v>2</v>
      </c>
      <c r="E9" s="21"/>
      <c r="F9" s="21"/>
      <c r="G9" s="22">
        <f t="shared" si="0"/>
        <v>3</v>
      </c>
      <c r="H9" s="22"/>
      <c r="I9" s="22">
        <v>2</v>
      </c>
      <c r="J9" s="22">
        <f t="shared" si="1"/>
        <v>5</v>
      </c>
    </row>
    <row r="10" spans="1:10" s="23" customFormat="1" ht="13.5">
      <c r="A10" s="20" t="s">
        <v>314</v>
      </c>
      <c r="B10" s="21"/>
      <c r="C10" s="21"/>
      <c r="D10" s="21"/>
      <c r="E10" s="21"/>
      <c r="F10" s="21"/>
      <c r="G10" s="22">
        <f t="shared" si="0"/>
        <v>0</v>
      </c>
      <c r="H10" s="22"/>
      <c r="I10" s="22">
        <v>2</v>
      </c>
      <c r="J10" s="22">
        <f t="shared" si="1"/>
        <v>2</v>
      </c>
    </row>
    <row r="11" spans="1:10" s="23" customFormat="1" ht="13.5">
      <c r="A11" s="56" t="s">
        <v>235</v>
      </c>
      <c r="B11" s="21">
        <v>1</v>
      </c>
      <c r="C11" s="21">
        <v>1</v>
      </c>
      <c r="D11" s="21"/>
      <c r="E11" s="21"/>
      <c r="F11" s="21"/>
      <c r="G11" s="22">
        <f aca="true" t="shared" si="2" ref="G11:G69">SUM(B11:F11)</f>
        <v>2</v>
      </c>
      <c r="H11" s="22"/>
      <c r="I11" s="22"/>
      <c r="J11" s="22">
        <f t="shared" si="1"/>
        <v>2</v>
      </c>
    </row>
    <row r="12" spans="1:10" s="23" customFormat="1" ht="13.5">
      <c r="A12" s="56" t="s">
        <v>350</v>
      </c>
      <c r="B12" s="21"/>
      <c r="C12" s="21"/>
      <c r="D12" s="21"/>
      <c r="E12" s="21">
        <v>2</v>
      </c>
      <c r="F12" s="21"/>
      <c r="G12" s="22">
        <f t="shared" si="2"/>
        <v>2</v>
      </c>
      <c r="H12" s="22"/>
      <c r="I12" s="22"/>
      <c r="J12" s="22">
        <f t="shared" si="1"/>
        <v>2</v>
      </c>
    </row>
    <row r="13" spans="1:10" s="23" customFormat="1" ht="13.5">
      <c r="A13" s="20" t="s">
        <v>1</v>
      </c>
      <c r="B13" s="21"/>
      <c r="C13" s="21"/>
      <c r="D13" s="21"/>
      <c r="E13" s="21"/>
      <c r="F13" s="21">
        <v>1</v>
      </c>
      <c r="G13" s="22">
        <f t="shared" si="2"/>
        <v>1</v>
      </c>
      <c r="H13" s="22">
        <v>2</v>
      </c>
      <c r="I13" s="22">
        <v>11</v>
      </c>
      <c r="J13" s="22">
        <f t="shared" si="1"/>
        <v>14</v>
      </c>
    </row>
    <row r="14" spans="1:10" s="23" customFormat="1" ht="13.5">
      <c r="A14" s="20" t="s">
        <v>71</v>
      </c>
      <c r="B14" s="21">
        <v>1</v>
      </c>
      <c r="C14" s="21">
        <v>1</v>
      </c>
      <c r="D14" s="21">
        <v>5</v>
      </c>
      <c r="E14" s="21"/>
      <c r="F14" s="21"/>
      <c r="G14" s="22">
        <f t="shared" si="2"/>
        <v>7</v>
      </c>
      <c r="H14" s="22">
        <v>11</v>
      </c>
      <c r="I14" s="22">
        <v>4</v>
      </c>
      <c r="J14" s="22">
        <f t="shared" si="1"/>
        <v>22</v>
      </c>
    </row>
    <row r="15" spans="1:10" s="23" customFormat="1" ht="13.5">
      <c r="A15" s="20" t="s">
        <v>39</v>
      </c>
      <c r="B15" s="21"/>
      <c r="C15" s="21"/>
      <c r="D15" s="21"/>
      <c r="E15" s="21"/>
      <c r="F15" s="21"/>
      <c r="G15" s="22">
        <f t="shared" si="2"/>
        <v>0</v>
      </c>
      <c r="H15" s="22"/>
      <c r="I15" s="22">
        <v>17</v>
      </c>
      <c r="J15" s="22">
        <f t="shared" si="1"/>
        <v>17</v>
      </c>
    </row>
    <row r="16" spans="1:10" s="23" customFormat="1" ht="13.5">
      <c r="A16" s="20" t="s">
        <v>77</v>
      </c>
      <c r="B16" s="21"/>
      <c r="C16" s="21">
        <v>1</v>
      </c>
      <c r="D16" s="21">
        <v>1</v>
      </c>
      <c r="E16" s="21"/>
      <c r="F16" s="21"/>
      <c r="G16" s="22">
        <f t="shared" si="2"/>
        <v>2</v>
      </c>
      <c r="H16" s="22">
        <v>1</v>
      </c>
      <c r="I16" s="22">
        <v>2</v>
      </c>
      <c r="J16" s="22">
        <f t="shared" si="1"/>
        <v>5</v>
      </c>
    </row>
    <row r="17" spans="1:10" s="23" customFormat="1" ht="13.5">
      <c r="A17" s="20" t="s">
        <v>2</v>
      </c>
      <c r="B17" s="21"/>
      <c r="C17" s="21"/>
      <c r="D17" s="21"/>
      <c r="E17" s="21"/>
      <c r="F17" s="21">
        <v>1</v>
      </c>
      <c r="G17" s="22">
        <f t="shared" si="2"/>
        <v>1</v>
      </c>
      <c r="H17" s="22"/>
      <c r="I17" s="22">
        <v>3</v>
      </c>
      <c r="J17" s="22">
        <f t="shared" si="1"/>
        <v>4</v>
      </c>
    </row>
    <row r="18" spans="1:10" s="23" customFormat="1" ht="13.5">
      <c r="A18" s="20" t="s">
        <v>104</v>
      </c>
      <c r="B18" s="21"/>
      <c r="C18" s="21"/>
      <c r="D18" s="21"/>
      <c r="E18" s="21"/>
      <c r="F18" s="21"/>
      <c r="G18" s="22">
        <f t="shared" si="2"/>
        <v>0</v>
      </c>
      <c r="H18" s="22"/>
      <c r="I18" s="22">
        <v>6</v>
      </c>
      <c r="J18" s="22">
        <f t="shared" si="1"/>
        <v>6</v>
      </c>
    </row>
    <row r="19" spans="1:10" s="23" customFormat="1" ht="13.5">
      <c r="A19" s="20" t="s">
        <v>263</v>
      </c>
      <c r="B19" s="21"/>
      <c r="C19" s="21"/>
      <c r="D19" s="21"/>
      <c r="E19" s="21"/>
      <c r="F19" s="21"/>
      <c r="G19" s="22">
        <f t="shared" si="2"/>
        <v>0</v>
      </c>
      <c r="H19" s="22"/>
      <c r="I19" s="22">
        <v>4</v>
      </c>
      <c r="J19" s="22">
        <f t="shared" si="1"/>
        <v>4</v>
      </c>
    </row>
    <row r="20" spans="1:10" s="23" customFormat="1" ht="13.5">
      <c r="A20" s="20" t="s">
        <v>145</v>
      </c>
      <c r="B20" s="21"/>
      <c r="C20" s="21"/>
      <c r="D20" s="21"/>
      <c r="E20" s="21"/>
      <c r="F20" s="21"/>
      <c r="G20" s="22">
        <f t="shared" si="2"/>
        <v>0</v>
      </c>
      <c r="H20" s="22"/>
      <c r="I20" s="22">
        <v>1</v>
      </c>
      <c r="J20" s="22">
        <f t="shared" si="1"/>
        <v>1</v>
      </c>
    </row>
    <row r="21" spans="1:10" s="23" customFormat="1" ht="13.5">
      <c r="A21" s="20" t="s">
        <v>122</v>
      </c>
      <c r="B21" s="21"/>
      <c r="C21" s="21"/>
      <c r="D21" s="21"/>
      <c r="E21" s="21"/>
      <c r="F21" s="21">
        <v>2</v>
      </c>
      <c r="G21" s="22">
        <f t="shared" si="2"/>
        <v>2</v>
      </c>
      <c r="H21" s="22"/>
      <c r="I21" s="22">
        <v>6</v>
      </c>
      <c r="J21" s="22">
        <f t="shared" si="1"/>
        <v>8</v>
      </c>
    </row>
    <row r="22" spans="1:10" s="23" customFormat="1" ht="13.5">
      <c r="A22" s="20" t="s">
        <v>208</v>
      </c>
      <c r="B22" s="21"/>
      <c r="C22" s="21"/>
      <c r="D22" s="21"/>
      <c r="E22" s="21"/>
      <c r="F22" s="21"/>
      <c r="G22" s="22">
        <f t="shared" si="2"/>
        <v>0</v>
      </c>
      <c r="H22" s="22">
        <v>1</v>
      </c>
      <c r="I22" s="22"/>
      <c r="J22" s="22">
        <f t="shared" si="1"/>
        <v>1</v>
      </c>
    </row>
    <row r="23" spans="1:10" s="23" customFormat="1" ht="13.5">
      <c r="A23" s="20" t="s">
        <v>128</v>
      </c>
      <c r="B23" s="21">
        <v>1</v>
      </c>
      <c r="C23" s="21">
        <v>1</v>
      </c>
      <c r="D23" s="21"/>
      <c r="E23" s="21">
        <v>3</v>
      </c>
      <c r="F23" s="21"/>
      <c r="G23" s="22">
        <f t="shared" si="2"/>
        <v>5</v>
      </c>
      <c r="H23" s="22">
        <v>5</v>
      </c>
      <c r="I23" s="22">
        <v>6</v>
      </c>
      <c r="J23" s="22">
        <f t="shared" si="1"/>
        <v>16</v>
      </c>
    </row>
    <row r="24" spans="1:10" s="23" customFormat="1" ht="13.5">
      <c r="A24" s="20" t="s">
        <v>19</v>
      </c>
      <c r="B24" s="21"/>
      <c r="C24" s="21"/>
      <c r="D24" s="21"/>
      <c r="E24" s="21"/>
      <c r="F24" s="21">
        <v>1</v>
      </c>
      <c r="G24" s="22">
        <f t="shared" si="2"/>
        <v>1</v>
      </c>
      <c r="H24" s="22"/>
      <c r="I24" s="22"/>
      <c r="J24" s="22">
        <f t="shared" si="1"/>
        <v>1</v>
      </c>
    </row>
    <row r="25" spans="1:10" s="23" customFormat="1" ht="13.5">
      <c r="A25" s="20" t="s">
        <v>309</v>
      </c>
      <c r="B25" s="21"/>
      <c r="C25" s="21"/>
      <c r="D25" s="21"/>
      <c r="E25" s="21"/>
      <c r="F25" s="21"/>
      <c r="G25" s="22">
        <f t="shared" si="2"/>
        <v>0</v>
      </c>
      <c r="H25" s="22"/>
      <c r="I25" s="22">
        <v>2</v>
      </c>
      <c r="J25" s="22">
        <f t="shared" si="1"/>
        <v>2</v>
      </c>
    </row>
    <row r="26" spans="1:10" s="23" customFormat="1" ht="13.5">
      <c r="A26" s="20" t="s">
        <v>199</v>
      </c>
      <c r="B26" s="21">
        <v>1</v>
      </c>
      <c r="C26" s="21"/>
      <c r="D26" s="21">
        <v>2</v>
      </c>
      <c r="E26" s="21"/>
      <c r="F26" s="21"/>
      <c r="G26" s="22">
        <f t="shared" si="2"/>
        <v>3</v>
      </c>
      <c r="H26" s="22">
        <v>2</v>
      </c>
      <c r="I26" s="22">
        <v>3</v>
      </c>
      <c r="J26" s="22">
        <f t="shared" si="1"/>
        <v>8</v>
      </c>
    </row>
    <row r="27" spans="1:10" s="23" customFormat="1" ht="13.5">
      <c r="A27" s="20" t="s">
        <v>84</v>
      </c>
      <c r="B27" s="21"/>
      <c r="C27" s="21"/>
      <c r="D27" s="21">
        <v>2</v>
      </c>
      <c r="E27" s="21"/>
      <c r="F27" s="21"/>
      <c r="G27" s="22">
        <f t="shared" si="2"/>
        <v>2</v>
      </c>
      <c r="H27" s="22"/>
      <c r="I27" s="22">
        <v>4</v>
      </c>
      <c r="J27" s="22">
        <f t="shared" si="1"/>
        <v>6</v>
      </c>
    </row>
    <row r="28" spans="1:10" s="23" customFormat="1" ht="13.5">
      <c r="A28" s="20" t="s">
        <v>100</v>
      </c>
      <c r="B28" s="21"/>
      <c r="C28" s="21"/>
      <c r="D28" s="21"/>
      <c r="E28" s="21"/>
      <c r="F28" s="21"/>
      <c r="G28" s="22">
        <f t="shared" si="2"/>
        <v>0</v>
      </c>
      <c r="H28" s="22"/>
      <c r="I28" s="22">
        <v>3</v>
      </c>
      <c r="J28" s="22">
        <f t="shared" si="1"/>
        <v>3</v>
      </c>
    </row>
    <row r="29" spans="1:10" s="23" customFormat="1" ht="13.5">
      <c r="A29" s="20" t="s">
        <v>296</v>
      </c>
      <c r="B29" s="21"/>
      <c r="C29" s="21"/>
      <c r="D29" s="21"/>
      <c r="E29" s="21"/>
      <c r="F29" s="21"/>
      <c r="G29" s="22">
        <f t="shared" si="2"/>
        <v>0</v>
      </c>
      <c r="H29" s="22"/>
      <c r="I29" s="22">
        <v>6</v>
      </c>
      <c r="J29" s="22">
        <f t="shared" si="1"/>
        <v>6</v>
      </c>
    </row>
    <row r="30" spans="1:10" s="23" customFormat="1" ht="13.5">
      <c r="A30" s="20" t="s">
        <v>95</v>
      </c>
      <c r="B30" s="21"/>
      <c r="C30" s="21"/>
      <c r="D30" s="21"/>
      <c r="E30" s="21"/>
      <c r="F30" s="21"/>
      <c r="G30" s="22">
        <f t="shared" si="2"/>
        <v>0</v>
      </c>
      <c r="H30" s="22"/>
      <c r="I30" s="22">
        <v>5</v>
      </c>
      <c r="J30" s="22">
        <f t="shared" si="1"/>
        <v>5</v>
      </c>
    </row>
    <row r="31" spans="1:10" s="23" customFormat="1" ht="13.5">
      <c r="A31" s="20" t="s">
        <v>45</v>
      </c>
      <c r="B31" s="21"/>
      <c r="C31" s="21"/>
      <c r="D31" s="21"/>
      <c r="E31" s="21"/>
      <c r="F31" s="21"/>
      <c r="G31" s="22">
        <f t="shared" si="2"/>
        <v>0</v>
      </c>
      <c r="H31" s="22">
        <v>1</v>
      </c>
      <c r="I31" s="22"/>
      <c r="J31" s="22">
        <f t="shared" si="1"/>
        <v>1</v>
      </c>
    </row>
    <row r="32" spans="1:10" s="23" customFormat="1" ht="13.5">
      <c r="A32" s="56" t="s">
        <v>25</v>
      </c>
      <c r="B32" s="21"/>
      <c r="C32" s="21"/>
      <c r="D32" s="21"/>
      <c r="E32" s="21">
        <v>2</v>
      </c>
      <c r="F32" s="21"/>
      <c r="G32" s="22">
        <f t="shared" si="2"/>
        <v>2</v>
      </c>
      <c r="H32" s="22"/>
      <c r="I32" s="22">
        <v>3</v>
      </c>
      <c r="J32" s="22">
        <f t="shared" si="1"/>
        <v>5</v>
      </c>
    </row>
    <row r="33" spans="1:10" s="23" customFormat="1" ht="13.5">
      <c r="A33" s="56" t="s">
        <v>78</v>
      </c>
      <c r="B33" s="21"/>
      <c r="C33" s="21"/>
      <c r="D33" s="21"/>
      <c r="E33" s="21">
        <v>2</v>
      </c>
      <c r="F33" s="21"/>
      <c r="G33" s="22">
        <f t="shared" si="2"/>
        <v>2</v>
      </c>
      <c r="H33" s="22"/>
      <c r="I33" s="22"/>
      <c r="J33" s="22">
        <f t="shared" si="1"/>
        <v>2</v>
      </c>
    </row>
    <row r="34" spans="1:10" s="23" customFormat="1" ht="13.5">
      <c r="A34" s="56" t="s">
        <v>48</v>
      </c>
      <c r="B34" s="21"/>
      <c r="C34" s="21"/>
      <c r="D34" s="21"/>
      <c r="E34" s="21"/>
      <c r="F34" s="21"/>
      <c r="G34" s="22">
        <f t="shared" si="2"/>
        <v>0</v>
      </c>
      <c r="H34" s="22"/>
      <c r="I34" s="22">
        <v>3</v>
      </c>
      <c r="J34" s="22">
        <f t="shared" si="1"/>
        <v>3</v>
      </c>
    </row>
    <row r="35" spans="1:10" s="23" customFormat="1" ht="13.5">
      <c r="A35" s="56" t="s">
        <v>103</v>
      </c>
      <c r="B35" s="21"/>
      <c r="C35" s="21"/>
      <c r="D35" s="21"/>
      <c r="E35" s="21"/>
      <c r="F35" s="21"/>
      <c r="G35" s="22">
        <f t="shared" si="2"/>
        <v>0</v>
      </c>
      <c r="H35" s="22">
        <v>2</v>
      </c>
      <c r="I35" s="22">
        <v>2</v>
      </c>
      <c r="J35" s="22">
        <f t="shared" si="1"/>
        <v>4</v>
      </c>
    </row>
    <row r="36" spans="1:10" s="23" customFormat="1" ht="13.5">
      <c r="A36" s="56" t="s">
        <v>97</v>
      </c>
      <c r="B36" s="21"/>
      <c r="C36" s="21"/>
      <c r="D36" s="21"/>
      <c r="E36" s="21"/>
      <c r="F36" s="21"/>
      <c r="G36" s="22">
        <f t="shared" si="2"/>
        <v>0</v>
      </c>
      <c r="H36" s="22"/>
      <c r="I36" s="22">
        <v>4</v>
      </c>
      <c r="J36" s="22">
        <f t="shared" si="1"/>
        <v>4</v>
      </c>
    </row>
    <row r="37" spans="1:10" s="23" customFormat="1" ht="13.5">
      <c r="A37" s="56" t="s">
        <v>101</v>
      </c>
      <c r="B37" s="21"/>
      <c r="C37" s="21"/>
      <c r="D37" s="21"/>
      <c r="E37" s="21"/>
      <c r="F37" s="21">
        <v>3</v>
      </c>
      <c r="G37" s="22">
        <f t="shared" si="2"/>
        <v>3</v>
      </c>
      <c r="H37" s="22"/>
      <c r="I37" s="22">
        <v>8</v>
      </c>
      <c r="J37" s="22">
        <f t="shared" si="1"/>
        <v>11</v>
      </c>
    </row>
    <row r="38" spans="1:10" s="23" customFormat="1" ht="13.5">
      <c r="A38" s="56" t="s">
        <v>64</v>
      </c>
      <c r="B38" s="21">
        <v>1</v>
      </c>
      <c r="C38" s="21">
        <v>1</v>
      </c>
      <c r="D38" s="21">
        <v>5</v>
      </c>
      <c r="E38" s="21"/>
      <c r="F38" s="21"/>
      <c r="G38" s="22">
        <f t="shared" si="2"/>
        <v>7</v>
      </c>
      <c r="H38" s="22">
        <v>1</v>
      </c>
      <c r="I38" s="22">
        <v>2</v>
      </c>
      <c r="J38" s="22">
        <f t="shared" si="1"/>
        <v>10</v>
      </c>
    </row>
    <row r="39" spans="1:10" s="23" customFormat="1" ht="13.5">
      <c r="A39" s="20" t="s">
        <v>221</v>
      </c>
      <c r="B39" s="21"/>
      <c r="C39" s="21"/>
      <c r="D39" s="21"/>
      <c r="E39" s="21"/>
      <c r="F39" s="21"/>
      <c r="G39" s="22">
        <f t="shared" si="2"/>
        <v>0</v>
      </c>
      <c r="H39" s="22"/>
      <c r="I39" s="22">
        <v>1</v>
      </c>
      <c r="J39" s="22">
        <f t="shared" si="1"/>
        <v>1</v>
      </c>
    </row>
    <row r="40" spans="1:10" s="23" customFormat="1" ht="13.5">
      <c r="A40" s="56" t="s">
        <v>88</v>
      </c>
      <c r="B40" s="21"/>
      <c r="C40" s="21"/>
      <c r="D40" s="21"/>
      <c r="E40" s="21">
        <v>1</v>
      </c>
      <c r="F40" s="21">
        <v>1</v>
      </c>
      <c r="G40" s="22">
        <f t="shared" si="2"/>
        <v>2</v>
      </c>
      <c r="H40" s="22"/>
      <c r="I40" s="22"/>
      <c r="J40" s="22">
        <f t="shared" si="1"/>
        <v>2</v>
      </c>
    </row>
    <row r="41" spans="1:10" s="23" customFormat="1" ht="13.5">
      <c r="A41" s="56" t="s">
        <v>31</v>
      </c>
      <c r="B41" s="21"/>
      <c r="C41" s="21"/>
      <c r="D41" s="21">
        <v>2</v>
      </c>
      <c r="E41" s="21"/>
      <c r="F41" s="21"/>
      <c r="G41" s="22">
        <f t="shared" si="2"/>
        <v>2</v>
      </c>
      <c r="H41" s="22"/>
      <c r="I41" s="22">
        <v>7</v>
      </c>
      <c r="J41" s="22">
        <f t="shared" si="1"/>
        <v>9</v>
      </c>
    </row>
    <row r="42" spans="1:10" s="23" customFormat="1" ht="13.5">
      <c r="A42" s="56" t="s">
        <v>67</v>
      </c>
      <c r="B42" s="21"/>
      <c r="C42" s="21"/>
      <c r="D42" s="21"/>
      <c r="E42" s="21">
        <v>3</v>
      </c>
      <c r="F42" s="21"/>
      <c r="G42" s="22">
        <f t="shared" si="2"/>
        <v>3</v>
      </c>
      <c r="H42" s="22">
        <v>1</v>
      </c>
      <c r="I42" s="22">
        <v>2</v>
      </c>
      <c r="J42" s="22">
        <f t="shared" si="1"/>
        <v>6</v>
      </c>
    </row>
    <row r="43" spans="1:10" s="23" customFormat="1" ht="13.5">
      <c r="A43" s="20" t="s">
        <v>312</v>
      </c>
      <c r="B43" s="21"/>
      <c r="C43" s="21"/>
      <c r="D43" s="21"/>
      <c r="E43" s="21"/>
      <c r="F43" s="21"/>
      <c r="G43" s="22">
        <f t="shared" si="2"/>
        <v>0</v>
      </c>
      <c r="H43" s="22"/>
      <c r="I43" s="22">
        <v>1</v>
      </c>
      <c r="J43" s="22">
        <f t="shared" si="1"/>
        <v>1</v>
      </c>
    </row>
    <row r="44" spans="1:10" s="23" customFormat="1" ht="13.5">
      <c r="A44" s="20" t="s">
        <v>46</v>
      </c>
      <c r="B44" s="21"/>
      <c r="C44" s="21"/>
      <c r="D44" s="21">
        <v>2</v>
      </c>
      <c r="E44" s="21"/>
      <c r="F44" s="21"/>
      <c r="G44" s="22">
        <f t="shared" si="2"/>
        <v>2</v>
      </c>
      <c r="H44" s="22"/>
      <c r="I44" s="22">
        <v>3</v>
      </c>
      <c r="J44" s="22">
        <f t="shared" si="1"/>
        <v>5</v>
      </c>
    </row>
    <row r="45" spans="1:10" s="23" customFormat="1" ht="13.5">
      <c r="A45" s="20" t="s">
        <v>313</v>
      </c>
      <c r="B45" s="21"/>
      <c r="C45" s="21"/>
      <c r="D45" s="21"/>
      <c r="E45" s="21"/>
      <c r="F45" s="21"/>
      <c r="G45" s="22">
        <f t="shared" si="2"/>
        <v>0</v>
      </c>
      <c r="H45" s="22"/>
      <c r="I45" s="22">
        <v>2</v>
      </c>
      <c r="J45" s="22">
        <f t="shared" si="1"/>
        <v>2</v>
      </c>
    </row>
    <row r="46" spans="1:10" s="23" customFormat="1" ht="13.5">
      <c r="A46" s="20" t="s">
        <v>87</v>
      </c>
      <c r="B46" s="21"/>
      <c r="C46" s="21"/>
      <c r="D46" s="21"/>
      <c r="E46" s="21">
        <v>1</v>
      </c>
      <c r="F46" s="21"/>
      <c r="G46" s="22">
        <f t="shared" si="2"/>
        <v>1</v>
      </c>
      <c r="H46" s="22"/>
      <c r="I46" s="22"/>
      <c r="J46" s="22">
        <f t="shared" si="1"/>
        <v>1</v>
      </c>
    </row>
    <row r="47" spans="1:10" s="23" customFormat="1" ht="13.5">
      <c r="A47" s="20" t="s">
        <v>308</v>
      </c>
      <c r="B47" s="21"/>
      <c r="C47" s="21"/>
      <c r="D47" s="21"/>
      <c r="E47" s="21"/>
      <c r="F47" s="21">
        <v>1</v>
      </c>
      <c r="G47" s="22">
        <f t="shared" si="2"/>
        <v>1</v>
      </c>
      <c r="H47" s="22"/>
      <c r="I47" s="22">
        <v>3</v>
      </c>
      <c r="J47" s="22">
        <f t="shared" si="1"/>
        <v>4</v>
      </c>
    </row>
    <row r="48" spans="1:10" s="23" customFormat="1" ht="13.5">
      <c r="A48" s="20" t="s">
        <v>3</v>
      </c>
      <c r="B48" s="21"/>
      <c r="C48" s="21"/>
      <c r="D48" s="21"/>
      <c r="E48" s="21"/>
      <c r="F48" s="21">
        <v>1</v>
      </c>
      <c r="G48" s="22">
        <f t="shared" si="2"/>
        <v>1</v>
      </c>
      <c r="H48" s="22"/>
      <c r="I48" s="22">
        <v>6</v>
      </c>
      <c r="J48" s="22">
        <f t="shared" si="1"/>
        <v>7</v>
      </c>
    </row>
    <row r="49" spans="1:10" s="23" customFormat="1" ht="13.5">
      <c r="A49" s="20" t="s">
        <v>32</v>
      </c>
      <c r="B49" s="21"/>
      <c r="C49" s="21"/>
      <c r="D49" s="21"/>
      <c r="E49" s="21"/>
      <c r="F49" s="21"/>
      <c r="G49" s="22">
        <f t="shared" si="2"/>
        <v>0</v>
      </c>
      <c r="H49" s="22"/>
      <c r="I49" s="22">
        <v>1</v>
      </c>
      <c r="J49" s="22">
        <f t="shared" si="1"/>
        <v>1</v>
      </c>
    </row>
    <row r="50" spans="1:10" s="23" customFormat="1" ht="13.5">
      <c r="A50" s="20" t="s">
        <v>52</v>
      </c>
      <c r="B50" s="21"/>
      <c r="C50" s="21"/>
      <c r="D50" s="21"/>
      <c r="E50" s="21"/>
      <c r="F50" s="21"/>
      <c r="G50" s="22">
        <f t="shared" si="2"/>
        <v>0</v>
      </c>
      <c r="H50" s="22"/>
      <c r="I50" s="22">
        <v>6</v>
      </c>
      <c r="J50" s="22">
        <f t="shared" si="1"/>
        <v>6</v>
      </c>
    </row>
    <row r="51" spans="1:10" s="23" customFormat="1" ht="13.5">
      <c r="A51" s="20" t="s">
        <v>68</v>
      </c>
      <c r="B51" s="21"/>
      <c r="C51" s="21"/>
      <c r="D51" s="21"/>
      <c r="E51" s="21"/>
      <c r="F51" s="21"/>
      <c r="G51" s="22">
        <f t="shared" si="2"/>
        <v>0</v>
      </c>
      <c r="H51" s="22"/>
      <c r="I51" s="22">
        <v>2</v>
      </c>
      <c r="J51" s="22">
        <f t="shared" si="1"/>
        <v>2</v>
      </c>
    </row>
    <row r="52" spans="1:10" s="23" customFormat="1" ht="13.5">
      <c r="A52" s="20" t="s">
        <v>106</v>
      </c>
      <c r="B52" s="21"/>
      <c r="C52" s="21"/>
      <c r="D52" s="21"/>
      <c r="E52" s="21"/>
      <c r="F52" s="21"/>
      <c r="G52" s="22">
        <f t="shared" si="2"/>
        <v>0</v>
      </c>
      <c r="H52" s="22">
        <v>1</v>
      </c>
      <c r="I52" s="22">
        <v>1</v>
      </c>
      <c r="J52" s="22">
        <f t="shared" si="1"/>
        <v>2</v>
      </c>
    </row>
    <row r="53" spans="1:10" s="23" customFormat="1" ht="13.5">
      <c r="A53" s="20" t="s">
        <v>27</v>
      </c>
      <c r="B53" s="21"/>
      <c r="C53" s="21"/>
      <c r="D53" s="21"/>
      <c r="E53" s="21">
        <v>1</v>
      </c>
      <c r="F53" s="21"/>
      <c r="G53" s="22">
        <f t="shared" si="2"/>
        <v>1</v>
      </c>
      <c r="H53" s="22"/>
      <c r="I53" s="22">
        <v>2</v>
      </c>
      <c r="J53" s="22">
        <f t="shared" si="1"/>
        <v>3</v>
      </c>
    </row>
    <row r="54" spans="1:10" s="23" customFormat="1" ht="13.5">
      <c r="A54" s="20" t="s">
        <v>335</v>
      </c>
      <c r="B54" s="21"/>
      <c r="C54" s="21"/>
      <c r="D54" s="21"/>
      <c r="E54" s="21"/>
      <c r="F54" s="21"/>
      <c r="G54" s="22">
        <f t="shared" si="2"/>
        <v>0</v>
      </c>
      <c r="H54" s="22"/>
      <c r="I54" s="22">
        <v>2</v>
      </c>
      <c r="J54" s="22">
        <f t="shared" si="1"/>
        <v>2</v>
      </c>
    </row>
    <row r="55" spans="1:10" s="23" customFormat="1" ht="14.25" customHeight="1">
      <c r="A55" s="20" t="s">
        <v>35</v>
      </c>
      <c r="B55" s="21"/>
      <c r="C55" s="21"/>
      <c r="D55" s="21">
        <v>3</v>
      </c>
      <c r="E55" s="21"/>
      <c r="F55" s="21"/>
      <c r="G55" s="22">
        <f t="shared" si="2"/>
        <v>3</v>
      </c>
      <c r="H55" s="22"/>
      <c r="I55" s="22">
        <v>6</v>
      </c>
      <c r="J55" s="22">
        <f t="shared" si="1"/>
        <v>9</v>
      </c>
    </row>
    <row r="56" spans="1:10" s="23" customFormat="1" ht="14.25" customHeight="1">
      <c r="A56" s="20" t="s">
        <v>26</v>
      </c>
      <c r="B56" s="21"/>
      <c r="C56" s="21"/>
      <c r="D56" s="21"/>
      <c r="E56" s="21">
        <v>1</v>
      </c>
      <c r="F56" s="21"/>
      <c r="G56" s="22">
        <f t="shared" si="2"/>
        <v>1</v>
      </c>
      <c r="H56" s="22"/>
      <c r="I56" s="22">
        <v>3</v>
      </c>
      <c r="J56" s="22">
        <f t="shared" si="1"/>
        <v>4</v>
      </c>
    </row>
    <row r="57" spans="1:10" s="23" customFormat="1" ht="13.5">
      <c r="A57" s="20" t="s">
        <v>86</v>
      </c>
      <c r="B57" s="21">
        <v>1</v>
      </c>
      <c r="C57" s="21">
        <v>1</v>
      </c>
      <c r="D57" s="21">
        <v>4</v>
      </c>
      <c r="E57" s="21"/>
      <c r="F57" s="21"/>
      <c r="G57" s="22">
        <f t="shared" si="2"/>
        <v>6</v>
      </c>
      <c r="H57" s="22">
        <v>1</v>
      </c>
      <c r="I57" s="22">
        <v>14</v>
      </c>
      <c r="J57" s="22">
        <f t="shared" si="1"/>
        <v>21</v>
      </c>
    </row>
    <row r="58" spans="1:10" s="23" customFormat="1" ht="13.5">
      <c r="A58" s="20" t="s">
        <v>83</v>
      </c>
      <c r="B58" s="21"/>
      <c r="C58" s="21"/>
      <c r="D58" s="21">
        <v>4</v>
      </c>
      <c r="E58" s="21"/>
      <c r="F58" s="21"/>
      <c r="G58" s="22">
        <f t="shared" si="2"/>
        <v>4</v>
      </c>
      <c r="H58" s="22">
        <v>1</v>
      </c>
      <c r="I58" s="22">
        <v>8</v>
      </c>
      <c r="J58" s="22">
        <f t="shared" si="1"/>
        <v>13</v>
      </c>
    </row>
    <row r="59" spans="1:10" s="23" customFormat="1" ht="13.5">
      <c r="A59" s="20" t="s">
        <v>120</v>
      </c>
      <c r="B59" s="21"/>
      <c r="C59" s="21"/>
      <c r="D59" s="21">
        <v>2</v>
      </c>
      <c r="E59" s="21"/>
      <c r="F59" s="21"/>
      <c r="G59" s="22">
        <f t="shared" si="2"/>
        <v>2</v>
      </c>
      <c r="H59" s="22"/>
      <c r="I59" s="22">
        <v>2</v>
      </c>
      <c r="J59" s="22">
        <f t="shared" si="1"/>
        <v>4</v>
      </c>
    </row>
    <row r="60" spans="1:10" s="23" customFormat="1" ht="13.5">
      <c r="A60" s="20" t="s">
        <v>305</v>
      </c>
      <c r="B60" s="21"/>
      <c r="C60" s="21"/>
      <c r="D60" s="21">
        <v>3</v>
      </c>
      <c r="E60" s="21"/>
      <c r="F60" s="21"/>
      <c r="G60" s="22">
        <f t="shared" si="2"/>
        <v>3</v>
      </c>
      <c r="H60" s="22"/>
      <c r="I60" s="22">
        <v>2</v>
      </c>
      <c r="J60" s="22">
        <f t="shared" si="1"/>
        <v>5</v>
      </c>
    </row>
    <row r="61" spans="1:10" s="23" customFormat="1" ht="13.5">
      <c r="A61" s="20" t="s">
        <v>70</v>
      </c>
      <c r="B61" s="21">
        <v>1</v>
      </c>
      <c r="C61" s="21"/>
      <c r="D61" s="21"/>
      <c r="E61" s="21">
        <v>4</v>
      </c>
      <c r="F61" s="21"/>
      <c r="G61" s="22">
        <f t="shared" si="2"/>
        <v>5</v>
      </c>
      <c r="H61" s="22"/>
      <c r="I61" s="22">
        <v>2</v>
      </c>
      <c r="J61" s="22">
        <f t="shared" si="1"/>
        <v>7</v>
      </c>
    </row>
    <row r="62" spans="1:10" s="23" customFormat="1" ht="13.5">
      <c r="A62" s="20" t="s">
        <v>126</v>
      </c>
      <c r="B62" s="21"/>
      <c r="C62" s="21"/>
      <c r="D62" s="21">
        <v>2</v>
      </c>
      <c r="E62" s="21"/>
      <c r="F62" s="21"/>
      <c r="G62" s="22">
        <f t="shared" si="2"/>
        <v>2</v>
      </c>
      <c r="H62" s="22"/>
      <c r="I62" s="22">
        <v>7</v>
      </c>
      <c r="J62" s="22">
        <f t="shared" si="1"/>
        <v>9</v>
      </c>
    </row>
    <row r="63" spans="1:10" s="23" customFormat="1" ht="13.5">
      <c r="A63" s="20" t="s">
        <v>20</v>
      </c>
      <c r="B63" s="21"/>
      <c r="C63" s="21"/>
      <c r="D63" s="21"/>
      <c r="E63" s="21">
        <v>1</v>
      </c>
      <c r="F63" s="21"/>
      <c r="G63" s="22">
        <f t="shared" si="2"/>
        <v>1</v>
      </c>
      <c r="H63" s="22"/>
      <c r="I63" s="22">
        <v>4</v>
      </c>
      <c r="J63" s="22">
        <f aca="true" t="shared" si="3" ref="J63:J85">SUM(G63:I63)</f>
        <v>5</v>
      </c>
    </row>
    <row r="64" spans="1:10" s="23" customFormat="1" ht="13.5">
      <c r="A64" s="20" t="s">
        <v>123</v>
      </c>
      <c r="B64" s="21"/>
      <c r="C64" s="21"/>
      <c r="D64" s="21"/>
      <c r="E64" s="21"/>
      <c r="F64" s="21">
        <v>3</v>
      </c>
      <c r="G64" s="22">
        <f t="shared" si="2"/>
        <v>3</v>
      </c>
      <c r="H64" s="22"/>
      <c r="I64" s="22">
        <v>2</v>
      </c>
      <c r="J64" s="22">
        <f t="shared" si="3"/>
        <v>5</v>
      </c>
    </row>
    <row r="65" spans="1:10" s="23" customFormat="1" ht="13.5">
      <c r="A65" s="20" t="s">
        <v>121</v>
      </c>
      <c r="B65" s="21"/>
      <c r="C65" s="21"/>
      <c r="D65" s="21"/>
      <c r="E65" s="21">
        <v>1</v>
      </c>
      <c r="F65" s="21"/>
      <c r="G65" s="22">
        <f t="shared" si="2"/>
        <v>1</v>
      </c>
      <c r="H65" s="22"/>
      <c r="I65" s="22">
        <v>1</v>
      </c>
      <c r="J65" s="22">
        <f t="shared" si="3"/>
        <v>2</v>
      </c>
    </row>
    <row r="66" spans="1:10" s="23" customFormat="1" ht="13.5">
      <c r="A66" s="20" t="s">
        <v>118</v>
      </c>
      <c r="B66" s="21"/>
      <c r="C66" s="21"/>
      <c r="D66" s="21"/>
      <c r="E66" s="21">
        <v>1</v>
      </c>
      <c r="F66" s="21"/>
      <c r="G66" s="22">
        <f t="shared" si="2"/>
        <v>1</v>
      </c>
      <c r="H66" s="22"/>
      <c r="I66" s="22"/>
      <c r="J66" s="22">
        <f t="shared" si="3"/>
        <v>1</v>
      </c>
    </row>
    <row r="67" spans="1:10" s="23" customFormat="1" ht="13.5">
      <c r="A67" s="20" t="s">
        <v>80</v>
      </c>
      <c r="B67" s="21"/>
      <c r="C67" s="21"/>
      <c r="D67" s="21"/>
      <c r="E67" s="21"/>
      <c r="F67" s="21">
        <v>2</v>
      </c>
      <c r="G67" s="22">
        <f t="shared" si="2"/>
        <v>2</v>
      </c>
      <c r="H67" s="22"/>
      <c r="I67" s="22"/>
      <c r="J67" s="22">
        <f t="shared" si="3"/>
        <v>2</v>
      </c>
    </row>
    <row r="68" spans="1:10" s="23" customFormat="1" ht="13.5">
      <c r="A68" s="20" t="s">
        <v>79</v>
      </c>
      <c r="B68" s="21"/>
      <c r="C68" s="21"/>
      <c r="D68" s="21"/>
      <c r="E68" s="21"/>
      <c r="F68" s="21">
        <v>3</v>
      </c>
      <c r="G68" s="22">
        <f t="shared" si="2"/>
        <v>3</v>
      </c>
      <c r="H68" s="22">
        <v>2</v>
      </c>
      <c r="I68" s="22">
        <v>10</v>
      </c>
      <c r="J68" s="22">
        <f t="shared" si="3"/>
        <v>15</v>
      </c>
    </row>
    <row r="69" spans="1:10" s="23" customFormat="1" ht="13.5">
      <c r="A69" s="20" t="s">
        <v>43</v>
      </c>
      <c r="B69" s="21"/>
      <c r="C69" s="21"/>
      <c r="D69" s="21"/>
      <c r="E69" s="21">
        <v>1</v>
      </c>
      <c r="F69" s="21">
        <v>1</v>
      </c>
      <c r="G69" s="22">
        <f t="shared" si="2"/>
        <v>2</v>
      </c>
      <c r="H69" s="22"/>
      <c r="I69" s="22">
        <v>8</v>
      </c>
      <c r="J69" s="22">
        <f t="shared" si="3"/>
        <v>10</v>
      </c>
    </row>
    <row r="70" spans="1:10" s="23" customFormat="1" ht="13.5">
      <c r="A70" s="20" t="s">
        <v>293</v>
      </c>
      <c r="B70" s="21"/>
      <c r="C70" s="21">
        <v>1</v>
      </c>
      <c r="D70" s="21"/>
      <c r="E70" s="21"/>
      <c r="F70" s="21"/>
      <c r="G70" s="22">
        <f aca="true" t="shared" si="4" ref="G70:G87">SUM(B70:F70)</f>
        <v>1</v>
      </c>
      <c r="H70" s="22"/>
      <c r="I70" s="22">
        <v>2</v>
      </c>
      <c r="J70" s="22">
        <f t="shared" si="3"/>
        <v>3</v>
      </c>
    </row>
    <row r="71" spans="1:10" s="23" customFormat="1" ht="13.5">
      <c r="A71" s="20" t="s">
        <v>85</v>
      </c>
      <c r="B71" s="21"/>
      <c r="C71" s="21"/>
      <c r="D71" s="21"/>
      <c r="E71" s="21"/>
      <c r="F71" s="21"/>
      <c r="G71" s="22">
        <f t="shared" si="4"/>
        <v>0</v>
      </c>
      <c r="H71" s="22"/>
      <c r="I71" s="22">
        <v>3</v>
      </c>
      <c r="J71" s="22">
        <f t="shared" si="3"/>
        <v>3</v>
      </c>
    </row>
    <row r="72" spans="1:10" s="23" customFormat="1" ht="13.5">
      <c r="A72" s="20" t="s">
        <v>81</v>
      </c>
      <c r="B72" s="21"/>
      <c r="C72" s="21"/>
      <c r="D72" s="21">
        <v>2</v>
      </c>
      <c r="E72" s="21"/>
      <c r="F72" s="21"/>
      <c r="G72" s="22">
        <f t="shared" si="4"/>
        <v>2</v>
      </c>
      <c r="H72" s="22"/>
      <c r="I72" s="22">
        <v>5</v>
      </c>
      <c r="J72" s="22">
        <f t="shared" si="3"/>
        <v>7</v>
      </c>
    </row>
    <row r="73" spans="1:10" s="23" customFormat="1" ht="13.5">
      <c r="A73" s="20" t="s">
        <v>18</v>
      </c>
      <c r="B73" s="21"/>
      <c r="C73" s="21"/>
      <c r="D73" s="21"/>
      <c r="E73" s="21">
        <v>1</v>
      </c>
      <c r="F73" s="21"/>
      <c r="G73" s="22">
        <f t="shared" si="4"/>
        <v>1</v>
      </c>
      <c r="H73" s="22"/>
      <c r="I73" s="22">
        <v>5</v>
      </c>
      <c r="J73" s="22">
        <f t="shared" si="3"/>
        <v>6</v>
      </c>
    </row>
    <row r="74" spans="1:10" s="23" customFormat="1" ht="13.5">
      <c r="A74" s="56" t="s">
        <v>41</v>
      </c>
      <c r="B74" s="21">
        <v>1</v>
      </c>
      <c r="C74" s="21"/>
      <c r="D74" s="21"/>
      <c r="E74" s="21">
        <v>4</v>
      </c>
      <c r="F74" s="21"/>
      <c r="G74" s="22">
        <f t="shared" si="4"/>
        <v>5</v>
      </c>
      <c r="H74" s="22"/>
      <c r="I74" s="22">
        <v>12</v>
      </c>
      <c r="J74" s="22">
        <f t="shared" si="3"/>
        <v>17</v>
      </c>
    </row>
    <row r="75" spans="1:10" s="23" customFormat="1" ht="14.25" customHeight="1">
      <c r="A75" s="56" t="s">
        <v>4</v>
      </c>
      <c r="B75" s="21"/>
      <c r="C75" s="21"/>
      <c r="D75" s="21"/>
      <c r="E75" s="21"/>
      <c r="F75" s="21"/>
      <c r="G75" s="22">
        <f t="shared" si="4"/>
        <v>0</v>
      </c>
      <c r="H75" s="22"/>
      <c r="I75" s="22">
        <v>1</v>
      </c>
      <c r="J75" s="22">
        <f t="shared" si="3"/>
        <v>1</v>
      </c>
    </row>
    <row r="76" spans="1:10" s="23" customFormat="1" ht="14.25" customHeight="1">
      <c r="A76" s="56" t="s">
        <v>69</v>
      </c>
      <c r="B76" s="21"/>
      <c r="C76" s="21"/>
      <c r="D76" s="21"/>
      <c r="E76" s="21"/>
      <c r="F76" s="21">
        <v>1</v>
      </c>
      <c r="G76" s="22">
        <f t="shared" si="4"/>
        <v>1</v>
      </c>
      <c r="H76" s="22"/>
      <c r="I76" s="22">
        <v>1</v>
      </c>
      <c r="J76" s="22">
        <f t="shared" si="3"/>
        <v>2</v>
      </c>
    </row>
    <row r="77" spans="1:10" s="23" customFormat="1" ht="14.25" customHeight="1">
      <c r="A77" s="20" t="s">
        <v>22</v>
      </c>
      <c r="B77" s="21"/>
      <c r="C77" s="21"/>
      <c r="D77" s="21"/>
      <c r="E77" s="21"/>
      <c r="F77" s="21"/>
      <c r="G77" s="22">
        <f t="shared" si="4"/>
        <v>0</v>
      </c>
      <c r="H77" s="22">
        <v>2</v>
      </c>
      <c r="I77" s="22">
        <v>3</v>
      </c>
      <c r="J77" s="22">
        <f t="shared" si="3"/>
        <v>5</v>
      </c>
    </row>
    <row r="78" spans="1:10" s="23" customFormat="1" ht="14.25" customHeight="1">
      <c r="A78" s="20" t="s">
        <v>107</v>
      </c>
      <c r="B78" s="21"/>
      <c r="C78" s="21"/>
      <c r="D78" s="21"/>
      <c r="E78" s="21"/>
      <c r="F78" s="21"/>
      <c r="G78" s="22">
        <f t="shared" si="4"/>
        <v>0</v>
      </c>
      <c r="H78" s="22">
        <v>2</v>
      </c>
      <c r="I78" s="22">
        <v>4</v>
      </c>
      <c r="J78" s="22">
        <f t="shared" si="3"/>
        <v>6</v>
      </c>
    </row>
    <row r="79" spans="1:10" s="23" customFormat="1" ht="13.5">
      <c r="A79" s="20" t="s">
        <v>329</v>
      </c>
      <c r="B79" s="21"/>
      <c r="C79" s="21"/>
      <c r="D79" s="21"/>
      <c r="E79" s="21"/>
      <c r="F79" s="21"/>
      <c r="G79" s="22">
        <f t="shared" si="4"/>
        <v>0</v>
      </c>
      <c r="H79" s="22"/>
      <c r="I79" s="22">
        <v>2</v>
      </c>
      <c r="J79" s="22">
        <f t="shared" si="3"/>
        <v>2</v>
      </c>
    </row>
    <row r="80" spans="1:10" s="23" customFormat="1" ht="13.5">
      <c r="A80" s="20" t="s">
        <v>50</v>
      </c>
      <c r="B80" s="21"/>
      <c r="C80" s="21">
        <v>1</v>
      </c>
      <c r="D80" s="21"/>
      <c r="E80" s="21"/>
      <c r="F80" s="21"/>
      <c r="G80" s="22">
        <f t="shared" si="4"/>
        <v>1</v>
      </c>
      <c r="H80" s="22">
        <v>6</v>
      </c>
      <c r="I80" s="22">
        <v>3</v>
      </c>
      <c r="J80" s="22">
        <f t="shared" si="3"/>
        <v>10</v>
      </c>
    </row>
    <row r="81" spans="1:10" s="23" customFormat="1" ht="13.5">
      <c r="A81" s="20" t="s">
        <v>90</v>
      </c>
      <c r="B81" s="21"/>
      <c r="C81" s="21"/>
      <c r="D81" s="21"/>
      <c r="E81" s="21"/>
      <c r="F81" s="21"/>
      <c r="G81" s="22">
        <f t="shared" si="4"/>
        <v>0</v>
      </c>
      <c r="H81" s="22"/>
      <c r="I81" s="22">
        <v>2</v>
      </c>
      <c r="J81" s="22">
        <f t="shared" si="3"/>
        <v>2</v>
      </c>
    </row>
    <row r="82" spans="1:10" s="23" customFormat="1" ht="13.5">
      <c r="A82" s="20" t="s">
        <v>5</v>
      </c>
      <c r="B82" s="21"/>
      <c r="C82" s="21"/>
      <c r="D82" s="21"/>
      <c r="E82" s="21">
        <v>3</v>
      </c>
      <c r="F82" s="21"/>
      <c r="G82" s="22">
        <f t="shared" si="4"/>
        <v>3</v>
      </c>
      <c r="H82" s="22"/>
      <c r="I82" s="22">
        <v>15</v>
      </c>
      <c r="J82" s="22">
        <f t="shared" si="3"/>
        <v>18</v>
      </c>
    </row>
    <row r="83" spans="1:10" s="23" customFormat="1" ht="13.5">
      <c r="A83" s="20" t="s">
        <v>51</v>
      </c>
      <c r="B83" s="21"/>
      <c r="C83" s="21">
        <v>1</v>
      </c>
      <c r="D83" s="21"/>
      <c r="E83" s="21"/>
      <c r="F83" s="21"/>
      <c r="G83" s="22">
        <f t="shared" si="4"/>
        <v>1</v>
      </c>
      <c r="H83" s="22"/>
      <c r="I83" s="22">
        <v>2</v>
      </c>
      <c r="J83" s="22">
        <f t="shared" si="3"/>
        <v>3</v>
      </c>
    </row>
    <row r="84" spans="1:10" s="23" customFormat="1" ht="13.5">
      <c r="A84" s="20" t="s">
        <v>82</v>
      </c>
      <c r="B84" s="21"/>
      <c r="C84" s="21">
        <v>1</v>
      </c>
      <c r="D84" s="21">
        <v>2</v>
      </c>
      <c r="E84" s="21"/>
      <c r="F84" s="21"/>
      <c r="G84" s="22">
        <f t="shared" si="4"/>
        <v>3</v>
      </c>
      <c r="H84" s="22"/>
      <c r="I84" s="22">
        <v>5</v>
      </c>
      <c r="J84" s="22">
        <f t="shared" si="3"/>
        <v>8</v>
      </c>
    </row>
    <row r="85" spans="1:10" s="23" customFormat="1" ht="13.5">
      <c r="A85" s="20" t="s">
        <v>89</v>
      </c>
      <c r="B85" s="21"/>
      <c r="C85" s="21"/>
      <c r="D85" s="21"/>
      <c r="E85" s="21"/>
      <c r="F85" s="21"/>
      <c r="G85" s="22">
        <f t="shared" si="4"/>
        <v>0</v>
      </c>
      <c r="H85" s="22"/>
      <c r="I85" s="22">
        <v>3</v>
      </c>
      <c r="J85" s="22">
        <f t="shared" si="3"/>
        <v>3</v>
      </c>
    </row>
    <row r="86" spans="1:10" s="23" customFormat="1" ht="13.5">
      <c r="A86" s="20" t="s">
        <v>115</v>
      </c>
      <c r="B86" s="21"/>
      <c r="C86" s="21">
        <v>1</v>
      </c>
      <c r="D86" s="21">
        <v>3</v>
      </c>
      <c r="E86" s="21"/>
      <c r="F86" s="21"/>
      <c r="G86" s="22">
        <f t="shared" si="4"/>
        <v>4</v>
      </c>
      <c r="H86" s="22"/>
      <c r="I86" s="22">
        <v>3</v>
      </c>
      <c r="J86" s="22">
        <f>SUM(G86:I86)</f>
        <v>7</v>
      </c>
    </row>
    <row r="87" spans="1:10" s="23" customFormat="1" ht="13.5">
      <c r="A87" s="20" t="s">
        <v>9</v>
      </c>
      <c r="B87" s="21"/>
      <c r="C87" s="21"/>
      <c r="D87" s="21"/>
      <c r="E87" s="21"/>
      <c r="F87" s="21">
        <v>7</v>
      </c>
      <c r="G87" s="22">
        <f t="shared" si="4"/>
        <v>7</v>
      </c>
      <c r="H87" s="22"/>
      <c r="I87" s="22">
        <v>20</v>
      </c>
      <c r="J87" s="22">
        <f>SUM(G87:I87)</f>
        <v>27</v>
      </c>
    </row>
    <row r="88" spans="1:10" s="23" customFormat="1" ht="14.25" thickBot="1">
      <c r="A88" s="20" t="s">
        <v>10</v>
      </c>
      <c r="B88" s="24">
        <f>SUM(B3:B87)</f>
        <v>9</v>
      </c>
      <c r="C88" s="24">
        <f>SUM(C3:C87)</f>
        <v>12</v>
      </c>
      <c r="D88" s="24">
        <f>SUM(D3:D87)</f>
        <v>47</v>
      </c>
      <c r="E88" s="24">
        <f>SUM(E3:E87)</f>
        <v>35</v>
      </c>
      <c r="F88" s="24">
        <f>SUM(F3:F87)</f>
        <v>30</v>
      </c>
      <c r="G88" s="22">
        <f>SUM(B88:F88)</f>
        <v>133</v>
      </c>
      <c r="H88" s="25">
        <f>SUM(H3:H87)</f>
        <v>45</v>
      </c>
      <c r="I88" s="25">
        <f>SUM(I3:I87)</f>
        <v>349</v>
      </c>
      <c r="J88" s="22">
        <f>SUM(G88:I88)</f>
        <v>527</v>
      </c>
    </row>
    <row r="89" spans="1:10" s="23" customFormat="1" ht="14.25" thickTop="1">
      <c r="A89" s="26">
        <v>2018</v>
      </c>
      <c r="G89" s="23">
        <v>135</v>
      </c>
      <c r="H89" s="23">
        <v>54</v>
      </c>
      <c r="I89" s="23">
        <v>317</v>
      </c>
      <c r="J89" s="23">
        <v>527</v>
      </c>
    </row>
    <row r="91" ht="12.75">
      <c r="A91" s="38" t="s">
        <v>44</v>
      </c>
    </row>
  </sheetData>
  <sheetProtection/>
  <mergeCells count="2">
    <mergeCell ref="B1:F1"/>
    <mergeCell ref="G1:J1"/>
  </mergeCells>
  <printOptions gridLines="1" horizontalCentered="1"/>
  <pageMargins left="0.7874015748031497" right="0.7874015748031497" top="0.31496062992125984" bottom="0.3149606299212598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2020-04-02T08:20:40Z</cp:lastPrinted>
  <dcterms:created xsi:type="dcterms:W3CDTF">1998-04-26T13:31:11Z</dcterms:created>
  <dcterms:modified xsi:type="dcterms:W3CDTF">2020-04-04T17:10:27Z</dcterms:modified>
  <cp:category/>
  <cp:version/>
  <cp:contentType/>
  <cp:contentStatus/>
</cp:coreProperties>
</file>