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Løp utenfor bane" sheetId="1" r:id="rId1"/>
    <sheet name="Banestevner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<sst xmlns="http://schemas.openxmlformats.org/spreadsheetml/2006/main" count="433" uniqueCount="311">
  <si>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</si>
  <si>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</si>
  <si>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</si>
  <si>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</si>
  <si>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</si>
  <si>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</si>
  <si>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</si>
  <si>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</si>
  <si>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Trollheimsløpet</t>
  </si>
  <si>
    <t>Jordbærtrimmen</t>
  </si>
  <si>
    <t>Kpt.Dreiers Minneløp</t>
  </si>
  <si>
    <t xml:space="preserve">Klubbmestersk terrengløp 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</si>
  <si>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</si>
  <si>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</si>
  <si>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</si>
  <si>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</si>
  <si>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</si>
  <si>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</si>
  <si>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</si>
  <si>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</si>
  <si>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</si>
  <si>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</si>
  <si>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</si>
  <si>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Fagerholt Kjetil</t>
  </si>
  <si>
    <t>Romundstad Jan</t>
  </si>
  <si>
    <t>BANESTEVNER</t>
  </si>
  <si>
    <t>Størenmila</t>
  </si>
  <si>
    <t>Sæther Pål</t>
  </si>
  <si>
    <t xml:space="preserve">Tallene i rubrikkene betyr plassering i sin klasse   </t>
  </si>
  <si>
    <t>Beste tid uansett klasse =</t>
  </si>
  <si>
    <t>Hagen Lars</t>
  </si>
  <si>
    <t>Nonstad Bård</t>
  </si>
  <si>
    <t xml:space="preserve">Moholdt Lars </t>
  </si>
  <si>
    <t>Bardal Lars Morten</t>
  </si>
  <si>
    <t>Eilifsen Morten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</si>
  <si>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</si>
  <si>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</si>
  <si>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</si>
  <si>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Solem Jon</t>
  </si>
  <si>
    <t>Selbuløpet</t>
  </si>
  <si>
    <t>Langen Helge</t>
  </si>
  <si>
    <t>Maroni Terje</t>
  </si>
  <si>
    <t>Reitan Trygve</t>
  </si>
  <si>
    <t>Rodriguez Juan Miguel V</t>
  </si>
  <si>
    <t>Moholdt Lars</t>
  </si>
  <si>
    <t>Sentrumsløpet</t>
  </si>
  <si>
    <t>LØP UTENFOR BANE</t>
  </si>
  <si>
    <t>Nilsen Arnt Inge</t>
  </si>
  <si>
    <t>St.Olav lag 3</t>
  </si>
  <si>
    <t>Nybrottkarusellen (1.500m)</t>
  </si>
  <si>
    <t>Strand Stig</t>
  </si>
  <si>
    <t>Holm Thomas</t>
  </si>
  <si>
    <t>Thonstad Audun</t>
  </si>
  <si>
    <t>B&amp;OI Gampen, 1. løp, 4 km</t>
  </si>
  <si>
    <t>Olsen Terje</t>
  </si>
  <si>
    <t>Moholdt Geir</t>
  </si>
  <si>
    <t>22.08.</t>
  </si>
  <si>
    <t>Hytteplanmila</t>
  </si>
  <si>
    <t>St.Olav lag 4</t>
  </si>
  <si>
    <t xml:space="preserve"> </t>
  </si>
  <si>
    <t>Bøe Alf Petter</t>
  </si>
  <si>
    <t>Hov Gjermund</t>
  </si>
  <si>
    <t>Muan Martin</t>
  </si>
  <si>
    <t>01.05.</t>
  </si>
  <si>
    <t>26.05.</t>
  </si>
  <si>
    <t>Wærnes Andreas Dahlø</t>
  </si>
  <si>
    <t>09.06.</t>
  </si>
  <si>
    <t>22.06.</t>
  </si>
  <si>
    <t>Tallia Tiia</t>
  </si>
  <si>
    <t>08.09.</t>
  </si>
  <si>
    <t>Resfjellet Opp</t>
  </si>
  <si>
    <t>Tallila Tiia</t>
  </si>
  <si>
    <t>Frostatingsløpet</t>
  </si>
  <si>
    <t>Sødal Ole Arnold</t>
  </si>
  <si>
    <t>Tekesete Teklya Abraha</t>
  </si>
  <si>
    <t>Sæterbø Ole</t>
  </si>
  <si>
    <t>Løfald Hallvard</t>
  </si>
  <si>
    <t>27.04.</t>
  </si>
  <si>
    <t>Nybrottkarusellen 1, 3,2km</t>
  </si>
  <si>
    <t>08.05.</t>
  </si>
  <si>
    <t>Bakken Hedvig</t>
  </si>
  <si>
    <t>24.05.</t>
  </si>
  <si>
    <t>25.05.</t>
  </si>
  <si>
    <t>Hyttfossen</t>
  </si>
  <si>
    <t>Bakken Edvin</t>
  </si>
  <si>
    <t>26.08.</t>
  </si>
  <si>
    <t>Klempheia Rundt</t>
  </si>
  <si>
    <t>Fjelleneren Oppløp</t>
  </si>
  <si>
    <t>Skjermo Ola A</t>
  </si>
  <si>
    <t>Ruten Opp</t>
  </si>
  <si>
    <t>NB: Se nederst også Arkfanene Løp utenfor bane og Banestevner</t>
  </si>
  <si>
    <t>Vinterkarusell-6, Lade</t>
  </si>
  <si>
    <t>Vinterkarusell 5, Ranheim FH 3.000m</t>
  </si>
  <si>
    <t>14.04.</t>
  </si>
  <si>
    <t>Hitra-løpet</t>
  </si>
  <si>
    <t>Newham Classic, London</t>
  </si>
  <si>
    <t>B&amp;OI Gampen, 2. løp, 10 km</t>
  </si>
  <si>
    <t>BDO-mila</t>
  </si>
  <si>
    <t>Gåsvand Arne Olav</t>
  </si>
  <si>
    <t>15.05.</t>
  </si>
  <si>
    <t>19.05.</t>
  </si>
  <si>
    <t>29.05.</t>
  </si>
  <si>
    <t>Løfald Gjermund</t>
  </si>
  <si>
    <t>Svinsås Ola Inge</t>
  </si>
  <si>
    <t>02.06.</t>
  </si>
  <si>
    <t>Moholdt Ragnar</t>
  </si>
  <si>
    <t>Veidekkelekene 1.500m</t>
  </si>
  <si>
    <t>20.06.</t>
  </si>
  <si>
    <t>21.06.</t>
  </si>
  <si>
    <t>Norstad Inge</t>
  </si>
  <si>
    <t>Trønder-Øst løpet 5&amp;10km</t>
  </si>
  <si>
    <t>Aasbø Henrik</t>
  </si>
  <si>
    <t>06.06.</t>
  </si>
  <si>
    <t>Stokkenløpet</t>
  </si>
  <si>
    <t>Bodøgampen 6, 5 km</t>
  </si>
  <si>
    <t>Vassfjellet Opp</t>
  </si>
  <si>
    <t>Nordmaraka Skogsmaraton</t>
  </si>
  <si>
    <t>23.06.</t>
  </si>
  <si>
    <t>Midtsommerløpet</t>
  </si>
  <si>
    <t>Antall starter 2012</t>
  </si>
  <si>
    <t>21.08.</t>
  </si>
  <si>
    <t>Halgunset Nils Ingar</t>
  </si>
  <si>
    <t>Vassfjellet Rundt</t>
  </si>
  <si>
    <t>29.08.</t>
  </si>
  <si>
    <t>Trønderjoggen 5 og 10 km</t>
  </si>
  <si>
    <t>Gauldalsløpet 5 og 10 km</t>
  </si>
  <si>
    <t>Løset Ole Kristian</t>
  </si>
  <si>
    <t>01.09.</t>
  </si>
  <si>
    <t>Elias Blix-mila</t>
  </si>
  <si>
    <t>07.09.</t>
  </si>
  <si>
    <t>Bakken Eva</t>
  </si>
  <si>
    <t>Røen Lars Bakken</t>
  </si>
  <si>
    <t>Schjetlein Philp</t>
  </si>
  <si>
    <t>12.09.</t>
  </si>
  <si>
    <t>Schetlein Philip</t>
  </si>
  <si>
    <t>22.09.</t>
  </si>
  <si>
    <t>Ranheim til topps</t>
  </si>
  <si>
    <t>Gøteborg Maraton</t>
  </si>
  <si>
    <t>28.04.</t>
  </si>
  <si>
    <t>Erikstad Stein Ove</t>
  </si>
  <si>
    <t>Schjetlein Philip</t>
  </si>
  <si>
    <t>Vinterkausell 2, Leangen</t>
  </si>
  <si>
    <t>Vinterkarusell 1, Leangen</t>
  </si>
  <si>
    <t>22.05.</t>
  </si>
  <si>
    <t>Adventsstevne, Ranheimshallen</t>
  </si>
  <si>
    <t>Tyskstien Opp</t>
  </si>
  <si>
    <t>Antall starter 2013</t>
  </si>
  <si>
    <t>Tadesse Merhawi</t>
  </si>
  <si>
    <t>Tranvåg Joachim</t>
  </si>
  <si>
    <t>Wirèhn Per</t>
  </si>
  <si>
    <t>Eriksen Jon</t>
  </si>
  <si>
    <t>Mogstad Berit</t>
  </si>
  <si>
    <t>Rodal Lars Kristian</t>
  </si>
  <si>
    <t>14.01.</t>
  </si>
  <si>
    <t>Vinterkarusell 4, Ranheim FH 3.000m</t>
  </si>
  <si>
    <t>05.01.</t>
  </si>
  <si>
    <t>Grimstadvatnet Rundt (3)</t>
  </si>
  <si>
    <t>13.01.</t>
  </si>
  <si>
    <t>Egmond Halve Marathon</t>
  </si>
  <si>
    <t>26.01.</t>
  </si>
  <si>
    <t>Steinkjerhallen 3.000m</t>
  </si>
  <si>
    <t>02.02.</t>
  </si>
  <si>
    <t>NM-innendørs Haugesund 1.500m</t>
  </si>
  <si>
    <t>03.02.</t>
  </si>
  <si>
    <t>NM-innendørs Haugesund 3.000m</t>
  </si>
  <si>
    <t>11.02.</t>
  </si>
  <si>
    <t>20.02.</t>
  </si>
  <si>
    <t>Løpsstevne Ranheim FH 1.500m</t>
  </si>
  <si>
    <t>06.03.</t>
  </si>
  <si>
    <t>Rauma Vinterkarusell</t>
  </si>
  <si>
    <t>09.03.</t>
  </si>
  <si>
    <t>Skøvde 6 timmars</t>
  </si>
  <si>
    <t>12.03.</t>
  </si>
  <si>
    <t>17.03.</t>
  </si>
  <si>
    <t>New York Halv</t>
  </si>
  <si>
    <t>03.04.</t>
  </si>
  <si>
    <t>Vinterkarusell-7, Lade</t>
  </si>
  <si>
    <t>07.04.</t>
  </si>
  <si>
    <t>Fredrikstadløpet</t>
  </si>
  <si>
    <t>NM Terrengløp, kort løype</t>
  </si>
  <si>
    <t>Øjendorfer See, Hamburg</t>
  </si>
  <si>
    <t>17.04.</t>
  </si>
  <si>
    <t>20.04.</t>
  </si>
  <si>
    <t>Fjellseterløpet</t>
  </si>
  <si>
    <t>24.04.</t>
  </si>
  <si>
    <t>KM-Terrengløp, Stadsbygd</t>
  </si>
  <si>
    <t>Øya-stafetten</t>
  </si>
  <si>
    <t>30.04.</t>
  </si>
  <si>
    <t>Ranheim Rundt</t>
  </si>
  <si>
    <t>Konrad-løpet</t>
  </si>
  <si>
    <t>05.05.</t>
  </si>
  <si>
    <t>Sainte Therese, Montreal</t>
  </si>
  <si>
    <t>09.05.</t>
  </si>
  <si>
    <t>11.05.</t>
  </si>
  <si>
    <t>Malvikingen Opp</t>
  </si>
  <si>
    <t>14.05.</t>
  </si>
  <si>
    <t>Tordenskioldsløpet (5 &amp;10km)</t>
  </si>
  <si>
    <t>Nonstad Mona Bolme</t>
  </si>
  <si>
    <t>Åpningsstevne Steinkjer (3.000m)</t>
  </si>
  <si>
    <t>Klæbu Mosjonkarusell (2)</t>
  </si>
  <si>
    <t>Klæbu Mosjonskarusell (3)</t>
  </si>
  <si>
    <t>Brathay Windermere</t>
  </si>
  <si>
    <t>Hyundai Grand Prix, Brandbu 800m D-heat</t>
  </si>
  <si>
    <t>Nybrottkarusellen 2, 6km</t>
  </si>
  <si>
    <t>3-vannsløpet-vår, Byåsen</t>
  </si>
  <si>
    <t xml:space="preserve">B&amp;OI Gampen, 4. løp </t>
  </si>
  <si>
    <t>Dønnaløpet</t>
  </si>
  <si>
    <t>Rotevatnet Rundt</t>
  </si>
  <si>
    <t>Trondheimslekene 3.000m</t>
  </si>
  <si>
    <t>Aitoo Trail</t>
  </si>
  <si>
    <t>Lumijærvi lenkki</t>
  </si>
  <si>
    <t>04.06.</t>
  </si>
  <si>
    <t>05.06.</t>
  </si>
  <si>
    <t>Ingvar Høyaas minneløp</t>
  </si>
  <si>
    <t>07.06.</t>
  </si>
  <si>
    <t>Trondheimsløpet</t>
  </si>
  <si>
    <t>08.06.</t>
  </si>
  <si>
    <t>Birkebeinerløpet</t>
  </si>
  <si>
    <t>Landsem Gunvor</t>
  </si>
  <si>
    <t>Stjørdalslekene 1.500m</t>
  </si>
  <si>
    <t>Bjønnåsen Opp</t>
  </si>
  <si>
    <t>Tyrvinglekene 3.000m</t>
  </si>
  <si>
    <t>15.06.</t>
  </si>
  <si>
    <t>Savulenkki</t>
  </si>
  <si>
    <t>Veidekkelekene 400m (heat ?)</t>
  </si>
  <si>
    <t>Veidekkelekene 800m (heat 3)</t>
  </si>
  <si>
    <t>KM Ørland 800m</t>
  </si>
  <si>
    <t>Motbakkeløp Meråker Alpinsenter</t>
  </si>
  <si>
    <t>06.07.</t>
  </si>
  <si>
    <t>Hellesyltløpet</t>
  </si>
  <si>
    <t>11.07.</t>
  </si>
  <si>
    <t>Sommerstevne Sportsplassen, Oslo, 5.000m</t>
  </si>
  <si>
    <t>13.07.</t>
  </si>
  <si>
    <t>Harald-Grønningen-løpet</t>
  </si>
  <si>
    <t>Linde 6-timmars</t>
  </si>
  <si>
    <t>?</t>
  </si>
  <si>
    <t>29.07.</t>
  </si>
  <si>
    <t>Pilgrimsløpet</t>
  </si>
  <si>
    <t>03.08.</t>
  </si>
  <si>
    <t>04.08.</t>
  </si>
  <si>
    <t>Saudehornet Rett Opp</t>
  </si>
  <si>
    <t>02.08.</t>
  </si>
  <si>
    <t>Jun-NM, Overhalla</t>
  </si>
  <si>
    <t>Stine Kufaas-lekene 3000/10.000m</t>
  </si>
  <si>
    <t>15.08.</t>
  </si>
  <si>
    <t>Storsylen Opp</t>
  </si>
  <si>
    <t>17.08.</t>
  </si>
  <si>
    <t>Ringeriksmaraton</t>
  </si>
  <si>
    <t>18.08.</t>
  </si>
  <si>
    <t>Strindheimslekene Trh Stadion (8/3.000m)</t>
  </si>
  <si>
    <t>24.08.</t>
  </si>
  <si>
    <t>25.08.</t>
  </si>
  <si>
    <t>Hoved-NM, Tønsberg 200m (heat 3)</t>
  </si>
  <si>
    <t>Hoved-NM, Tønsberg 1.500m (finale)</t>
  </si>
  <si>
    <t>28.08.</t>
  </si>
  <si>
    <t>SpareBank1-stevne, Tr.heim Stadion, 1.500m</t>
  </si>
  <si>
    <t>31.08.</t>
  </si>
  <si>
    <t>Rotevatnet Rundt (3)</t>
  </si>
  <si>
    <t>NM-halv, Knarvik</t>
  </si>
  <si>
    <t>Moray Maraton</t>
  </si>
  <si>
    <t>Trheim Maraton 10/halv/hel</t>
  </si>
  <si>
    <t>Drammensmaraton (halv)</t>
  </si>
  <si>
    <t>Stornebba Opp</t>
  </si>
  <si>
    <t>Stjørdal friidrettskarusell, 5.000m</t>
  </si>
  <si>
    <t>15.09.</t>
  </si>
  <si>
    <t>København Halv</t>
  </si>
  <si>
    <t xml:space="preserve">Romsdalseggen </t>
  </si>
  <si>
    <t>18.09.</t>
  </si>
  <si>
    <t>Nybrottkarusellen 6-10km</t>
  </si>
  <si>
    <t>19.09.</t>
  </si>
  <si>
    <t>3-vannsløpet-høst Byåsen</t>
  </si>
  <si>
    <t>21.09.</t>
  </si>
  <si>
    <t>Oslo Maraton (10/halv)</t>
  </si>
  <si>
    <t>Saksa Opp</t>
  </si>
  <si>
    <t>29.09.</t>
  </si>
  <si>
    <t>05.10.</t>
  </si>
  <si>
    <t>NM Terrengløp, lang løype</t>
  </si>
  <si>
    <t>Stenvik Sigurd</t>
  </si>
  <si>
    <t>12.10.</t>
  </si>
  <si>
    <t>Nybrottkarusellen 6-halv</t>
  </si>
  <si>
    <t>15.10.</t>
  </si>
  <si>
    <t>19.10.</t>
  </si>
  <si>
    <t>Bolme Magne</t>
  </si>
  <si>
    <t>Bjarte Viks eliteløp</t>
  </si>
  <si>
    <t>02.11.</t>
  </si>
  <si>
    <t>Grimstadvatnet Rundt (1)</t>
  </si>
  <si>
    <t>Østerlen Marathon</t>
  </si>
  <si>
    <t>16.11.</t>
  </si>
  <si>
    <t>30.08.</t>
  </si>
  <si>
    <t>Rindal Løpskarusell 1</t>
  </si>
  <si>
    <t>14.06.</t>
  </si>
  <si>
    <t>Rindal Løpskarusell 2</t>
  </si>
  <si>
    <t>16.08.</t>
  </si>
  <si>
    <t>01.12.</t>
  </si>
  <si>
    <t>01.06.</t>
  </si>
  <si>
    <t>11.08.</t>
  </si>
  <si>
    <t xml:space="preserve">18.07. </t>
  </si>
  <si>
    <t>Sommerstevne II Bislett, 1.500m</t>
  </si>
  <si>
    <t>09.12.</t>
  </si>
  <si>
    <t>Vinterkarusell 3.000m</t>
  </si>
  <si>
    <t>Mårdalen Tarjei M</t>
  </si>
  <si>
    <t>27.12.</t>
  </si>
  <si>
    <t>Løplabbet Ribbemaraton</t>
  </si>
  <si>
    <t>28.12.</t>
  </si>
  <si>
    <t>Ålesund Nyttårsmaraton</t>
  </si>
  <si>
    <t>31.12.</t>
  </si>
  <si>
    <t>Nyttårsløpet, Tr.heim</t>
  </si>
  <si>
    <t>M</t>
  </si>
  <si>
    <t>Hannover Maraton</t>
  </si>
  <si>
    <t>Holmenkollstafetten</t>
  </si>
  <si>
    <t>Rindal Løpskarusell 3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</si>
</sst>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16" fontId="1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6" fontId="7" fillId="0" borderId="11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7" fillId="36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7" fillId="36" borderId="12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2" fillId="36" borderId="12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7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0"/>
  <sheetViews>
    <sheetView zoomScalePageLayoutView="0" workbookViewId="0" topLeftCell="R1">
      <pane ySplit="2" topLeftCell="A3" activePane="bottomLeft" state="frozen"/>
      <selection pane="topLeft" activeCell="A1" sqref="A1"/>
      <selection pane="bottomLeft" activeCell="AD101" sqref="AD101"/>
    </sheetView>
  </sheetViews>
  <sheetFormatPr defaultColWidth="11.421875" defaultRowHeight="12.75"/>
  <cols>
    <col min="1" max="1" width="6.421875" style="32" customWidth="1"/>
    <col min="2" max="2" width="27.140625" style="32" customWidth="1"/>
    <col min="3" max="4" width="3.140625" style="32" bestFit="1" customWidth="1"/>
    <col min="5" max="5" width="3.140625" style="32" customWidth="1"/>
    <col min="6" max="7" width="3.28125" style="32" customWidth="1"/>
    <col min="8" max="8" width="4.421875" style="32" bestFit="1" customWidth="1"/>
    <col min="9" max="9" width="3.28125" style="32" bestFit="1" customWidth="1"/>
    <col min="10" max="10" width="3.8515625" style="32" bestFit="1" customWidth="1"/>
    <col min="11" max="11" width="3.140625" style="32" bestFit="1" customWidth="1"/>
    <col min="12" max="12" width="3.8515625" style="32" bestFit="1" customWidth="1"/>
    <col min="13" max="14" width="3.28125" style="32" bestFit="1" customWidth="1"/>
    <col min="15" max="15" width="3.8515625" style="32" bestFit="1" customWidth="1"/>
    <col min="16" max="16" width="3.140625" style="32" bestFit="1" customWidth="1"/>
    <col min="17" max="17" width="3.8515625" style="32" bestFit="1" customWidth="1"/>
    <col min="18" max="18" width="3.28125" style="32" bestFit="1" customWidth="1"/>
    <col min="19" max="19" width="3.8515625" style="32" bestFit="1" customWidth="1"/>
    <col min="20" max="20" width="3.28125" style="32" customWidth="1"/>
    <col min="21" max="21" width="3.28125" style="32" bestFit="1" customWidth="1"/>
    <col min="22" max="22" width="3.8515625" style="32" bestFit="1" customWidth="1"/>
    <col min="23" max="23" width="3.28125" style="32" bestFit="1" customWidth="1"/>
    <col min="24" max="24" width="3.28125" style="32" customWidth="1"/>
    <col min="25" max="25" width="3.8515625" style="32" bestFit="1" customWidth="1"/>
    <col min="26" max="26" width="3.140625" style="32" customWidth="1"/>
    <col min="27" max="27" width="4.421875" style="32" bestFit="1" customWidth="1"/>
    <col min="28" max="29" width="3.8515625" style="32" bestFit="1" customWidth="1"/>
    <col min="30" max="30" width="3.8515625" style="32" customWidth="1"/>
    <col min="31" max="32" width="3.8515625" style="32" bestFit="1" customWidth="1"/>
    <col min="33" max="34" width="3.28125" style="32" customWidth="1"/>
    <col min="35" max="36" width="3.8515625" style="32" bestFit="1" customWidth="1"/>
    <col min="37" max="37" width="3.8515625" style="32" customWidth="1"/>
    <col min="38" max="38" width="3.28125" style="32" customWidth="1"/>
    <col min="39" max="39" width="3.8515625" style="32" bestFit="1" customWidth="1"/>
    <col min="40" max="41" width="3.8515625" style="32" customWidth="1"/>
    <col min="42" max="42" width="3.140625" style="32" bestFit="1" customWidth="1"/>
    <col min="43" max="43" width="3.8515625" style="32" bestFit="1" customWidth="1"/>
    <col min="44" max="44" width="3.8515625" style="32" customWidth="1"/>
    <col min="45" max="46" width="3.8515625" style="32" bestFit="1" customWidth="1"/>
    <col min="47" max="49" width="3.28125" style="32" customWidth="1"/>
    <col min="50" max="50" width="3.8515625" style="32" bestFit="1" customWidth="1"/>
    <col min="51" max="51" width="3.140625" style="32" bestFit="1" customWidth="1"/>
    <col min="52" max="52" width="3.28125" style="32" bestFit="1" customWidth="1"/>
    <col min="53" max="53" width="3.28125" style="32" customWidth="1"/>
    <col min="54" max="54" width="3.140625" style="32" bestFit="1" customWidth="1"/>
    <col min="55" max="56" width="3.28125" style="32" customWidth="1"/>
    <col min="57" max="57" width="5.57421875" style="32" bestFit="1" customWidth="1"/>
    <col min="58" max="58" width="30.421875" style="32" bestFit="1" customWidth="1"/>
    <col min="59" max="16384" width="11.421875" style="32" customWidth="1"/>
  </cols>
  <sheetData>
    <row r="1" spans="1:58" s="30" customFormat="1" ht="23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6"/>
      <c r="AN1" s="54"/>
      <c r="AO1" s="54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6"/>
    </row>
    <row r="2" spans="1:58" ht="131.25">
      <c r="A2" s="10"/>
      <c r="B2" s="31">
        <v>2013</v>
      </c>
      <c r="C2" s="28" t="s">
        <v>130</v>
      </c>
      <c r="D2" s="28" t="s">
        <v>84</v>
      </c>
      <c r="E2" s="28" t="s">
        <v>80</v>
      </c>
      <c r="F2" s="28" t="s">
        <v>33</v>
      </c>
      <c r="G2" s="28" t="s">
        <v>282</v>
      </c>
      <c r="H2" s="28" t="s">
        <v>1</v>
      </c>
      <c r="I2" s="28" t="s">
        <v>60</v>
      </c>
      <c r="J2" s="28" t="s">
        <v>2</v>
      </c>
      <c r="K2" s="28" t="s">
        <v>34</v>
      </c>
      <c r="L2" s="28" t="s">
        <v>150</v>
      </c>
      <c r="M2" s="28" t="s">
        <v>139</v>
      </c>
      <c r="N2" s="28" t="s">
        <v>23</v>
      </c>
      <c r="O2" s="28" t="s">
        <v>98</v>
      </c>
      <c r="P2" s="28" t="s">
        <v>30</v>
      </c>
      <c r="Q2" s="28" t="s">
        <v>121</v>
      </c>
      <c r="R2" s="28" t="s">
        <v>51</v>
      </c>
      <c r="S2" s="28" t="s">
        <v>61</v>
      </c>
      <c r="T2" s="28" t="s">
        <v>218</v>
      </c>
      <c r="U2" s="28" t="s">
        <v>40</v>
      </c>
      <c r="V2" s="28" t="s">
        <v>102</v>
      </c>
      <c r="W2" s="28" t="s">
        <v>76</v>
      </c>
      <c r="X2" s="28" t="s">
        <v>126</v>
      </c>
      <c r="Y2" s="28" t="s">
        <v>41</v>
      </c>
      <c r="Z2" s="28" t="s">
        <v>151</v>
      </c>
      <c r="AA2" s="28" t="s">
        <v>55</v>
      </c>
      <c r="AB2" s="28" t="s">
        <v>44</v>
      </c>
      <c r="AC2" s="28" t="s">
        <v>31</v>
      </c>
      <c r="AD2" s="28" t="s">
        <v>197</v>
      </c>
      <c r="AE2" s="28" t="s">
        <v>47</v>
      </c>
      <c r="AF2" s="28" t="s">
        <v>109</v>
      </c>
      <c r="AG2" s="28" t="s">
        <v>54</v>
      </c>
      <c r="AH2" s="28" t="s">
        <v>152</v>
      </c>
      <c r="AI2" s="28" t="s">
        <v>24</v>
      </c>
      <c r="AJ2" s="28" t="s">
        <v>42</v>
      </c>
      <c r="AK2" s="28" t="s">
        <v>43</v>
      </c>
      <c r="AL2" s="28" t="s">
        <v>132</v>
      </c>
      <c r="AM2" s="28" t="s">
        <v>88</v>
      </c>
      <c r="AN2" s="28" t="s">
        <v>38</v>
      </c>
      <c r="AO2" s="28" t="s">
        <v>277</v>
      </c>
      <c r="AP2" s="28" t="s">
        <v>50</v>
      </c>
      <c r="AQ2" s="28" t="s">
        <v>22</v>
      </c>
      <c r="AR2" s="28" t="s">
        <v>103</v>
      </c>
      <c r="AS2" s="28" t="s">
        <v>75</v>
      </c>
      <c r="AT2" s="28" t="s">
        <v>5</v>
      </c>
      <c r="AU2" s="28" t="s">
        <v>27</v>
      </c>
      <c r="AV2" s="28" t="s">
        <v>73</v>
      </c>
      <c r="AW2" s="28" t="s">
        <v>147</v>
      </c>
      <c r="AX2" s="28" t="s">
        <v>68</v>
      </c>
      <c r="AY2" s="28" t="s">
        <v>74</v>
      </c>
      <c r="AZ2" s="28" t="s">
        <v>52</v>
      </c>
      <c r="BA2" s="28" t="s">
        <v>148</v>
      </c>
      <c r="BB2" s="28" t="s">
        <v>7</v>
      </c>
      <c r="BC2" s="28" t="s">
        <v>149</v>
      </c>
      <c r="BD2" s="28" t="s">
        <v>65</v>
      </c>
      <c r="BE2" s="28" t="s">
        <v>111</v>
      </c>
      <c r="BF2" s="31">
        <f aca="true" t="shared" si="0" ref="BF2:BF34">B2</f>
        <v>2013</v>
      </c>
    </row>
    <row r="3" spans="1:58" s="36" customFormat="1" ht="12.75">
      <c r="A3" s="15" t="s">
        <v>155</v>
      </c>
      <c r="B3" s="38" t="s">
        <v>156</v>
      </c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>
        <v>2</v>
      </c>
      <c r="BB3" s="55"/>
      <c r="BC3" s="55"/>
      <c r="BD3" s="55"/>
      <c r="BE3" s="55"/>
      <c r="BF3" s="48" t="str">
        <f t="shared" si="0"/>
        <v>Grimstadvatnet Rundt (3)</v>
      </c>
    </row>
    <row r="4" spans="1:58" s="36" customFormat="1" ht="12.75">
      <c r="A4" s="15" t="s">
        <v>157</v>
      </c>
      <c r="B4" s="38" t="s">
        <v>158</v>
      </c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>
        <v>135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48" t="str">
        <f t="shared" si="0"/>
        <v>Egmond Halve Marathon</v>
      </c>
    </row>
    <row r="5" spans="1:58" s="36" customFormat="1" ht="12.75">
      <c r="A5" s="15" t="s">
        <v>168</v>
      </c>
      <c r="B5" s="38" t="s">
        <v>169</v>
      </c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>
        <v>2</v>
      </c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48" t="str">
        <f t="shared" si="0"/>
        <v>Rauma Vinterkarusell</v>
      </c>
    </row>
    <row r="6" spans="1:58" s="36" customFormat="1" ht="12.75">
      <c r="A6" s="15" t="s">
        <v>170</v>
      </c>
      <c r="B6" s="38" t="s">
        <v>171</v>
      </c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7">
        <v>76</v>
      </c>
      <c r="BF6" s="48" t="str">
        <f t="shared" si="0"/>
        <v>Skøvde 6 timmars</v>
      </c>
    </row>
    <row r="7" spans="1:58" s="36" customFormat="1" ht="12.75">
      <c r="A7" s="15" t="s">
        <v>172</v>
      </c>
      <c r="B7" s="38" t="s">
        <v>91</v>
      </c>
      <c r="C7" s="5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>
        <v>2</v>
      </c>
      <c r="S7" s="55"/>
      <c r="T7" s="55"/>
      <c r="U7" s="55">
        <v>2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>
        <v>6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>
        <v>1</v>
      </c>
      <c r="BB7" s="55"/>
      <c r="BC7" s="55"/>
      <c r="BD7" s="55"/>
      <c r="BE7" s="55"/>
      <c r="BF7" s="48" t="str">
        <f t="shared" si="0"/>
        <v>Vinterkarusell-6, Lade</v>
      </c>
    </row>
    <row r="8" spans="1:58" s="36" customFormat="1" ht="12.75">
      <c r="A8" s="15" t="s">
        <v>173</v>
      </c>
      <c r="B8" s="38" t="s">
        <v>174</v>
      </c>
      <c r="C8" s="56"/>
      <c r="D8" s="55"/>
      <c r="E8" s="55"/>
      <c r="F8" s="55"/>
      <c r="G8" s="55"/>
      <c r="H8" s="55"/>
      <c r="I8" s="55"/>
      <c r="J8" s="55"/>
      <c r="K8" s="55"/>
      <c r="L8" s="55"/>
      <c r="M8" s="55">
        <v>8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48" t="str">
        <f t="shared" si="0"/>
        <v>New York Halv</v>
      </c>
    </row>
    <row r="9" spans="1:58" s="36" customFormat="1" ht="12.75">
      <c r="A9" s="15" t="s">
        <v>175</v>
      </c>
      <c r="B9" s="38" t="s">
        <v>176</v>
      </c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>
        <v>2</v>
      </c>
      <c r="S9" s="55"/>
      <c r="T9" s="55"/>
      <c r="U9" s="35">
        <v>1</v>
      </c>
      <c r="V9" s="55"/>
      <c r="W9" s="55"/>
      <c r="X9" s="55"/>
      <c r="Y9" s="55">
        <v>7</v>
      </c>
      <c r="Z9" s="55"/>
      <c r="AA9" s="55"/>
      <c r="AB9" s="55"/>
      <c r="AC9" s="55"/>
      <c r="AD9" s="55"/>
      <c r="AE9" s="55"/>
      <c r="AF9" s="55"/>
      <c r="AG9" s="55"/>
      <c r="AH9" s="55">
        <v>11</v>
      </c>
      <c r="AI9" s="55"/>
      <c r="AJ9" s="55"/>
      <c r="AK9" s="55"/>
      <c r="AL9" s="55">
        <v>5</v>
      </c>
      <c r="AM9" s="55"/>
      <c r="AN9" s="55"/>
      <c r="AO9" s="55"/>
      <c r="AP9" s="55"/>
      <c r="AQ9" s="55"/>
      <c r="AR9" s="55"/>
      <c r="AS9" s="55"/>
      <c r="AT9" s="55"/>
      <c r="AU9" s="55">
        <v>13</v>
      </c>
      <c r="AV9" s="55"/>
      <c r="AW9" s="55"/>
      <c r="AX9" s="55"/>
      <c r="AY9" s="55"/>
      <c r="AZ9" s="55"/>
      <c r="BA9" s="55">
        <v>2</v>
      </c>
      <c r="BB9" s="55"/>
      <c r="BC9" s="55">
        <v>8</v>
      </c>
      <c r="BD9" s="55"/>
      <c r="BE9" s="55"/>
      <c r="BF9" s="48" t="str">
        <f t="shared" si="0"/>
        <v>Vinterkarusell-7, Lade</v>
      </c>
    </row>
    <row r="10" spans="1:58" s="36" customFormat="1" ht="12.75">
      <c r="A10" s="15" t="s">
        <v>177</v>
      </c>
      <c r="B10" s="38" t="s">
        <v>178</v>
      </c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>
        <v>2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48" t="str">
        <f t="shared" si="0"/>
        <v>Fredrikstadløpet</v>
      </c>
    </row>
    <row r="11" spans="1:58" s="36" customFormat="1" ht="12.75">
      <c r="A11" s="15" t="s">
        <v>177</v>
      </c>
      <c r="B11" s="38" t="s">
        <v>72</v>
      </c>
      <c r="C11" s="56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>
        <v>2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48" t="str">
        <f t="shared" si="0"/>
        <v>Frostatingsløpet</v>
      </c>
    </row>
    <row r="12" spans="1:58" s="36" customFormat="1" ht="12.75">
      <c r="A12" s="15" t="s">
        <v>93</v>
      </c>
      <c r="B12" s="38" t="s">
        <v>179</v>
      </c>
      <c r="C12" s="5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v>16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48" t="str">
        <f t="shared" si="0"/>
        <v>NM Terrengløp, kort løype</v>
      </c>
    </row>
    <row r="13" spans="1:58" s="36" customFormat="1" ht="12.75">
      <c r="A13" s="15" t="s">
        <v>177</v>
      </c>
      <c r="B13" s="38" t="s">
        <v>180</v>
      </c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>
        <v>39</v>
      </c>
      <c r="BF13" s="48" t="str">
        <f t="shared" si="0"/>
        <v>Øjendorfer See, Hamburg</v>
      </c>
    </row>
    <row r="14" spans="1:58" s="36" customFormat="1" ht="12">
      <c r="A14" s="16" t="s">
        <v>93</v>
      </c>
      <c r="B14" s="38" t="s">
        <v>95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>
        <v>2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48" t="str">
        <f t="shared" si="0"/>
        <v>Newham Classic, London</v>
      </c>
    </row>
    <row r="15" spans="1:58" s="50" customFormat="1" ht="12">
      <c r="A15" s="12" t="s">
        <v>181</v>
      </c>
      <c r="B15" s="38" t="s">
        <v>78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>
        <v>4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>
        <v>1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>
        <v>10</v>
      </c>
      <c r="AV15" s="55"/>
      <c r="AW15" s="55">
        <v>2</v>
      </c>
      <c r="AX15" s="55"/>
      <c r="AY15" s="55"/>
      <c r="AZ15" s="55"/>
      <c r="BA15" s="55"/>
      <c r="BB15" s="55"/>
      <c r="BC15" s="55"/>
      <c r="BD15" s="55"/>
      <c r="BE15" s="55"/>
      <c r="BF15" s="48" t="str">
        <f t="shared" si="0"/>
        <v>Nybrottkarusellen 1, 3,2km</v>
      </c>
    </row>
    <row r="16" spans="1:58" s="50" customFormat="1" ht="12">
      <c r="A16" s="12" t="s">
        <v>182</v>
      </c>
      <c r="B16" s="38" t="s">
        <v>94</v>
      </c>
      <c r="C16" s="55"/>
      <c r="D16" s="55"/>
      <c r="E16" s="55"/>
      <c r="F16" s="55"/>
      <c r="G16" s="55"/>
      <c r="H16" s="55">
        <v>2</v>
      </c>
      <c r="I16" s="55"/>
      <c r="J16" s="55"/>
      <c r="K16" s="55"/>
      <c r="L16" s="55"/>
      <c r="M16" s="55"/>
      <c r="N16" s="55"/>
      <c r="O16" s="55"/>
      <c r="P16" s="55"/>
      <c r="Q16" s="55"/>
      <c r="R16" s="55">
        <v>1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>
        <v>1</v>
      </c>
      <c r="AF16" s="55"/>
      <c r="AG16" s="55"/>
      <c r="AH16" s="55">
        <v>2</v>
      </c>
      <c r="AI16" s="55"/>
      <c r="AJ16" s="55"/>
      <c r="AK16" s="55"/>
      <c r="AL16" s="55"/>
      <c r="AM16" s="55">
        <v>2</v>
      </c>
      <c r="AN16" s="55"/>
      <c r="AO16" s="55"/>
      <c r="AP16" s="55"/>
      <c r="AQ16" s="55"/>
      <c r="AR16" s="55"/>
      <c r="AS16" s="55">
        <v>3</v>
      </c>
      <c r="AT16" s="55"/>
      <c r="AU16" s="55"/>
      <c r="AV16" s="55"/>
      <c r="AW16" s="55"/>
      <c r="AX16" s="55"/>
      <c r="AY16" s="55"/>
      <c r="AZ16" s="55"/>
      <c r="BA16" s="55">
        <v>1</v>
      </c>
      <c r="BB16" s="55"/>
      <c r="BC16" s="55"/>
      <c r="BD16" s="55"/>
      <c r="BE16" s="55"/>
      <c r="BF16" s="48" t="str">
        <f t="shared" si="0"/>
        <v>Hitra-løpet</v>
      </c>
    </row>
    <row r="17" spans="1:58" s="50" customFormat="1" ht="12">
      <c r="A17" s="12" t="s">
        <v>184</v>
      </c>
      <c r="B17" s="38" t="s">
        <v>183</v>
      </c>
      <c r="C17" s="55"/>
      <c r="D17" s="55"/>
      <c r="E17" s="55"/>
      <c r="F17" s="55"/>
      <c r="G17" s="55"/>
      <c r="H17" s="55"/>
      <c r="I17" s="55"/>
      <c r="J17" s="55"/>
      <c r="K17" s="55">
        <v>3</v>
      </c>
      <c r="L17" s="55"/>
      <c r="M17" s="55"/>
      <c r="N17" s="55"/>
      <c r="O17" s="55"/>
      <c r="P17" s="55"/>
      <c r="Q17" s="55"/>
      <c r="R17" s="55">
        <v>1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>
        <v>16</v>
      </c>
      <c r="AF17" s="55">
        <v>15</v>
      </c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>
        <v>22</v>
      </c>
      <c r="BB17" s="55"/>
      <c r="BC17" s="55"/>
      <c r="BD17" s="55">
        <v>2</v>
      </c>
      <c r="BE17" s="55"/>
      <c r="BF17" s="48" t="str">
        <f t="shared" si="0"/>
        <v>Fjellseterløpet</v>
      </c>
    </row>
    <row r="18" spans="1:58" s="50" customFormat="1" ht="12">
      <c r="A18" s="12" t="s">
        <v>184</v>
      </c>
      <c r="B18" s="38" t="s">
        <v>53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>
        <v>1</v>
      </c>
      <c r="BC18" s="55"/>
      <c r="BD18" s="55"/>
      <c r="BE18" s="55"/>
      <c r="BF18" s="48" t="str">
        <f t="shared" si="0"/>
        <v>B&amp;OI Gampen, 1. løp, 4 km</v>
      </c>
    </row>
    <row r="19" spans="1:58" s="50" customFormat="1" ht="12">
      <c r="A19" s="15" t="s">
        <v>77</v>
      </c>
      <c r="B19" s="38" t="s">
        <v>45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>
        <v>14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>
        <v>5</v>
      </c>
      <c r="AH19" s="55"/>
      <c r="AI19" s="55"/>
      <c r="AJ19" s="55"/>
      <c r="AK19" s="55"/>
      <c r="AL19" s="55">
        <v>25</v>
      </c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48" t="str">
        <f t="shared" si="0"/>
        <v>Sentrumsløpet</v>
      </c>
    </row>
    <row r="20" spans="1:58" s="50" customFormat="1" ht="12">
      <c r="A20" s="15" t="s">
        <v>138</v>
      </c>
      <c r="B20" s="38" t="s">
        <v>185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>
        <v>1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48" t="str">
        <f t="shared" si="0"/>
        <v>KM-Terrengløp, Stadsbygd</v>
      </c>
    </row>
    <row r="21" spans="1:58" s="50" customFormat="1" ht="12">
      <c r="A21" s="15" t="s">
        <v>187</v>
      </c>
      <c r="B21" s="38" t="s">
        <v>188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>
        <v>5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48" t="str">
        <f t="shared" si="0"/>
        <v>Ranheim Rundt</v>
      </c>
    </row>
    <row r="22" spans="1:58" s="50" customFormat="1" ht="12">
      <c r="A22" s="15" t="s">
        <v>63</v>
      </c>
      <c r="B22" s="37" t="s">
        <v>189</v>
      </c>
      <c r="C22" s="55"/>
      <c r="D22" s="55"/>
      <c r="E22" s="55"/>
      <c r="F22" s="55"/>
      <c r="G22" s="55"/>
      <c r="H22" s="55"/>
      <c r="I22" s="55">
        <v>28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48" t="str">
        <f t="shared" si="0"/>
        <v>Konrad-løpet</v>
      </c>
    </row>
    <row r="23" spans="1:58" s="50" customFormat="1" ht="12">
      <c r="A23" s="15" t="s">
        <v>190</v>
      </c>
      <c r="B23" s="38" t="s">
        <v>191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>
        <v>2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48" t="str">
        <f t="shared" si="0"/>
        <v>Sainte Therese, Montreal</v>
      </c>
    </row>
    <row r="24" spans="1:58" s="50" customFormat="1" ht="12">
      <c r="A24" s="15" t="s">
        <v>190</v>
      </c>
      <c r="B24" s="38" t="s">
        <v>308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>
        <v>1233</v>
      </c>
      <c r="BF24" s="48" t="str">
        <f t="shared" si="0"/>
        <v>Hannover Maraton</v>
      </c>
    </row>
    <row r="25" spans="1:58" s="50" customFormat="1" ht="12">
      <c r="A25" s="15" t="s">
        <v>79</v>
      </c>
      <c r="B25" s="38" t="s">
        <v>96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35">
        <v>1</v>
      </c>
      <c r="BC25" s="55"/>
      <c r="BD25" s="55"/>
      <c r="BE25" s="55"/>
      <c r="BF25" s="48" t="str">
        <f t="shared" si="0"/>
        <v>B&amp;OI Gampen, 2. løp, 10 km</v>
      </c>
    </row>
    <row r="26" spans="1:58" s="50" customFormat="1" ht="12">
      <c r="A26" s="15" t="s">
        <v>192</v>
      </c>
      <c r="B26" s="37" t="s">
        <v>199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35">
        <v>1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>
        <v>4</v>
      </c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48" t="str">
        <f t="shared" si="0"/>
        <v>Klæbu Mosjonkarusell (2)</v>
      </c>
    </row>
    <row r="27" spans="1:58" s="50" customFormat="1" ht="12">
      <c r="A27" s="15" t="s">
        <v>193</v>
      </c>
      <c r="B27" s="39" t="s">
        <v>194</v>
      </c>
      <c r="C27" s="55"/>
      <c r="D27" s="55"/>
      <c r="E27" s="55"/>
      <c r="F27" s="55"/>
      <c r="G27" s="55"/>
      <c r="H27" s="55"/>
      <c r="I27" s="57"/>
      <c r="J27" s="55"/>
      <c r="K27" s="35">
        <v>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>
        <v>1</v>
      </c>
      <c r="AA27" s="55"/>
      <c r="AB27" s="55">
        <v>2</v>
      </c>
      <c r="AC27" s="55">
        <v>1</v>
      </c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48" t="str">
        <f t="shared" si="0"/>
        <v>Malvikingen Opp</v>
      </c>
    </row>
    <row r="28" spans="1:58" s="50" customFormat="1" ht="12">
      <c r="A28" s="15" t="s">
        <v>195</v>
      </c>
      <c r="B28" s="38" t="s">
        <v>196</v>
      </c>
      <c r="C28" s="55"/>
      <c r="D28" s="55"/>
      <c r="E28" s="55"/>
      <c r="F28" s="55"/>
      <c r="G28" s="55"/>
      <c r="H28" s="57">
        <v>1</v>
      </c>
      <c r="I28" s="55"/>
      <c r="J28" s="55"/>
      <c r="K28" s="55"/>
      <c r="L28" s="55"/>
      <c r="M28" s="55"/>
      <c r="N28" s="55"/>
      <c r="O28" s="57"/>
      <c r="P28" s="55"/>
      <c r="Q28" s="55">
        <v>5</v>
      </c>
      <c r="R28" s="55"/>
      <c r="S28" s="55"/>
      <c r="T28" s="55"/>
      <c r="U28" s="55"/>
      <c r="V28" s="55"/>
      <c r="W28" s="55"/>
      <c r="X28" s="55">
        <v>1</v>
      </c>
      <c r="Y28" s="55">
        <v>4</v>
      </c>
      <c r="Z28" s="55"/>
      <c r="AA28" s="55"/>
      <c r="AB28" s="55"/>
      <c r="AC28" s="55"/>
      <c r="AD28" s="55">
        <v>4</v>
      </c>
      <c r="AE28" s="55"/>
      <c r="AF28" s="55"/>
      <c r="AG28" s="55">
        <v>2</v>
      </c>
      <c r="AH28" s="55">
        <v>6</v>
      </c>
      <c r="AI28" s="55"/>
      <c r="AJ28" s="55">
        <v>1</v>
      </c>
      <c r="AK28" s="55"/>
      <c r="AL28" s="55"/>
      <c r="AM28" s="55"/>
      <c r="AN28" s="55"/>
      <c r="AO28" s="55"/>
      <c r="AP28" s="55">
        <v>1</v>
      </c>
      <c r="AQ28" s="55"/>
      <c r="AR28" s="55">
        <v>16</v>
      </c>
      <c r="AS28" s="55"/>
      <c r="AT28" s="55">
        <v>1</v>
      </c>
      <c r="AU28" s="55"/>
      <c r="AV28" s="55"/>
      <c r="AW28" s="55"/>
      <c r="AX28" s="55"/>
      <c r="AY28" s="55"/>
      <c r="AZ28" s="55"/>
      <c r="BA28" s="55">
        <v>1</v>
      </c>
      <c r="BB28" s="55"/>
      <c r="BC28" s="55"/>
      <c r="BD28" s="55"/>
      <c r="BE28" s="55"/>
      <c r="BF28" s="48" t="str">
        <f t="shared" si="0"/>
        <v>Tordenskioldsløpet (5 &amp;10km)</v>
      </c>
    </row>
    <row r="29" spans="1:58" s="50" customFormat="1" ht="12">
      <c r="A29" s="15" t="s">
        <v>99</v>
      </c>
      <c r="B29" s="37" t="s">
        <v>200</v>
      </c>
      <c r="C29" s="55"/>
      <c r="D29" s="55"/>
      <c r="E29" s="55"/>
      <c r="F29" s="55"/>
      <c r="G29" s="55"/>
      <c r="H29" s="57"/>
      <c r="I29" s="55"/>
      <c r="J29" s="55"/>
      <c r="K29" s="55"/>
      <c r="L29" s="55"/>
      <c r="M29" s="55"/>
      <c r="N29" s="55"/>
      <c r="O29" s="5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>
        <v>2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48" t="str">
        <f t="shared" si="0"/>
        <v>Klæbu Mosjonskarusell (3)</v>
      </c>
    </row>
    <row r="30" spans="1:58" s="50" customFormat="1" ht="12">
      <c r="A30" s="15" t="s">
        <v>100</v>
      </c>
      <c r="B30" s="38" t="s">
        <v>201</v>
      </c>
      <c r="C30" s="55"/>
      <c r="D30" s="55"/>
      <c r="E30" s="55"/>
      <c r="F30" s="55"/>
      <c r="G30" s="55"/>
      <c r="H30" s="57"/>
      <c r="I30" s="55"/>
      <c r="J30" s="55"/>
      <c r="K30" s="55"/>
      <c r="L30" s="55"/>
      <c r="M30" s="55"/>
      <c r="N30" s="55"/>
      <c r="O30" s="5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>
        <v>11</v>
      </c>
      <c r="BF30" s="48" t="str">
        <f t="shared" si="0"/>
        <v>Brathay Windermere</v>
      </c>
    </row>
    <row r="31" spans="1:58" s="50" customFormat="1" ht="12">
      <c r="A31" s="15" t="s">
        <v>143</v>
      </c>
      <c r="B31" s="38" t="s">
        <v>203</v>
      </c>
      <c r="C31" s="55"/>
      <c r="D31" s="55"/>
      <c r="E31" s="55"/>
      <c r="F31" s="55"/>
      <c r="G31" s="55"/>
      <c r="H31" s="57"/>
      <c r="I31" s="55"/>
      <c r="J31" s="55"/>
      <c r="K31" s="55"/>
      <c r="L31" s="55"/>
      <c r="M31" s="55"/>
      <c r="N31" s="55"/>
      <c r="O31" s="57"/>
      <c r="P31" s="55"/>
      <c r="Q31" s="55"/>
      <c r="R31" s="55"/>
      <c r="S31" s="55">
        <v>2</v>
      </c>
      <c r="T31" s="55"/>
      <c r="U31" s="55"/>
      <c r="V31" s="55"/>
      <c r="W31" s="55"/>
      <c r="X31" s="55"/>
      <c r="Y31" s="55"/>
      <c r="Z31" s="55">
        <v>1</v>
      </c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>
        <v>5</v>
      </c>
      <c r="AU31" s="55">
        <v>7</v>
      </c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48" t="str">
        <f t="shared" si="0"/>
        <v>Nybrottkarusellen 2, 6km</v>
      </c>
    </row>
    <row r="32" spans="1:58" s="50" customFormat="1" ht="12">
      <c r="A32" s="15" t="s">
        <v>143</v>
      </c>
      <c r="B32" s="38" t="s">
        <v>204</v>
      </c>
      <c r="C32" s="55"/>
      <c r="D32" s="55"/>
      <c r="E32" s="55"/>
      <c r="F32" s="55"/>
      <c r="G32" s="55"/>
      <c r="H32" s="57"/>
      <c r="I32" s="55"/>
      <c r="J32" s="55"/>
      <c r="K32" s="55">
        <v>7</v>
      </c>
      <c r="L32" s="55"/>
      <c r="M32" s="55"/>
      <c r="N32" s="55"/>
      <c r="O32" s="5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48" t="str">
        <f t="shared" si="0"/>
        <v>3-vannsløpet-vår, Byåsen</v>
      </c>
    </row>
    <row r="33" spans="1:58" s="50" customFormat="1" ht="12">
      <c r="A33" s="15" t="s">
        <v>81</v>
      </c>
      <c r="B33" s="38" t="s">
        <v>289</v>
      </c>
      <c r="C33" s="55" t="s">
        <v>307</v>
      </c>
      <c r="D33" s="55" t="s">
        <v>307</v>
      </c>
      <c r="E33" s="55" t="s">
        <v>307</v>
      </c>
      <c r="F33" s="55"/>
      <c r="G33" s="55"/>
      <c r="H33" s="57" t="s">
        <v>307</v>
      </c>
      <c r="I33" s="55"/>
      <c r="J33" s="55"/>
      <c r="K33" s="55"/>
      <c r="L33" s="55"/>
      <c r="M33" s="55"/>
      <c r="N33" s="55" t="s">
        <v>307</v>
      </c>
      <c r="O33" s="57"/>
      <c r="P33" s="55"/>
      <c r="Q33" s="55" t="s">
        <v>307</v>
      </c>
      <c r="R33" s="55"/>
      <c r="S33" s="55"/>
      <c r="T33" s="55"/>
      <c r="U33" s="55"/>
      <c r="V33" s="55"/>
      <c r="W33" s="55"/>
      <c r="X33" s="55" t="s">
        <v>307</v>
      </c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 t="s">
        <v>307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48" t="str">
        <f t="shared" si="0"/>
        <v>Rindal Løpskarusell 1</v>
      </c>
    </row>
    <row r="34" spans="1:58" s="50" customFormat="1" ht="13.5" customHeight="1">
      <c r="A34" s="15" t="s">
        <v>82</v>
      </c>
      <c r="B34" s="38" t="s">
        <v>39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>
        <v>1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>
        <v>3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>
        <v>10</v>
      </c>
      <c r="AV34" s="55"/>
      <c r="AW34" s="55"/>
      <c r="AX34" s="55"/>
      <c r="AY34" s="55"/>
      <c r="AZ34" s="55"/>
      <c r="BA34" s="55">
        <v>5</v>
      </c>
      <c r="BB34" s="55"/>
      <c r="BC34" s="55"/>
      <c r="BD34" s="55"/>
      <c r="BE34" s="55"/>
      <c r="BF34" s="48" t="str">
        <f t="shared" si="0"/>
        <v>Selbuløpet</v>
      </c>
    </row>
    <row r="35" spans="1:58" s="50" customFormat="1" ht="12">
      <c r="A35" s="15" t="s">
        <v>81</v>
      </c>
      <c r="B35" s="38" t="s">
        <v>145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35">
        <v>1</v>
      </c>
      <c r="AW35" s="55"/>
      <c r="AX35" s="55"/>
      <c r="AY35" s="55"/>
      <c r="AZ35" s="55"/>
      <c r="BA35" s="55"/>
      <c r="BB35" s="55"/>
      <c r="BC35" s="55"/>
      <c r="BD35" s="55"/>
      <c r="BE35" s="55"/>
      <c r="BF35" s="48" t="str">
        <f aca="true" t="shared" si="1" ref="BF35:BF65">B35</f>
        <v>Tyskstien Opp</v>
      </c>
    </row>
    <row r="36" spans="1:58" s="50" customFormat="1" ht="12">
      <c r="A36" s="15" t="s">
        <v>64</v>
      </c>
      <c r="B36" s="38" t="s">
        <v>206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>
        <v>1</v>
      </c>
      <c r="BC36" s="55"/>
      <c r="BD36" s="55"/>
      <c r="BE36" s="55"/>
      <c r="BF36" s="48" t="str">
        <f t="shared" si="1"/>
        <v>Dønnaløpet</v>
      </c>
    </row>
    <row r="37" spans="1:58" s="50" customFormat="1" ht="12">
      <c r="A37" s="15" t="s">
        <v>64</v>
      </c>
      <c r="B37" s="37" t="s">
        <v>207</v>
      </c>
      <c r="C37" s="55"/>
      <c r="D37" s="55"/>
      <c r="E37" s="55"/>
      <c r="F37" s="55"/>
      <c r="G37" s="55"/>
      <c r="H37" s="55"/>
      <c r="I37" s="55">
        <v>4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48" t="str">
        <f t="shared" si="1"/>
        <v>Rotevatnet Rundt</v>
      </c>
    </row>
    <row r="38" spans="1:58" s="36" customFormat="1" ht="12">
      <c r="A38" s="16" t="s">
        <v>101</v>
      </c>
      <c r="B38" s="37" t="s">
        <v>83</v>
      </c>
      <c r="C38" s="57"/>
      <c r="D38" s="57"/>
      <c r="E38" s="57"/>
      <c r="F38" s="35">
        <v>1</v>
      </c>
      <c r="G38" s="55"/>
      <c r="H38" s="57">
        <v>26</v>
      </c>
      <c r="I38" s="57"/>
      <c r="J38" s="57">
        <v>17</v>
      </c>
      <c r="K38" s="57">
        <v>2</v>
      </c>
      <c r="L38" s="57"/>
      <c r="M38" s="57"/>
      <c r="N38" s="57"/>
      <c r="O38" s="57"/>
      <c r="P38" s="57"/>
      <c r="Q38" s="57">
        <v>25</v>
      </c>
      <c r="R38" s="57"/>
      <c r="S38" s="57">
        <v>8</v>
      </c>
      <c r="T38" s="57"/>
      <c r="U38" s="57"/>
      <c r="V38" s="57"/>
      <c r="W38" s="57"/>
      <c r="X38" s="57"/>
      <c r="Y38" s="57">
        <v>4</v>
      </c>
      <c r="Z38" s="57"/>
      <c r="AA38" s="57"/>
      <c r="AB38" s="57"/>
      <c r="AC38" s="57"/>
      <c r="AD38" s="57"/>
      <c r="AE38" s="57">
        <v>6</v>
      </c>
      <c r="AF38" s="57"/>
      <c r="AG38" s="57">
        <v>3</v>
      </c>
      <c r="AH38" s="57">
        <v>13</v>
      </c>
      <c r="AI38" s="57"/>
      <c r="AJ38" s="57">
        <v>9</v>
      </c>
      <c r="AK38" s="57"/>
      <c r="AL38" s="57"/>
      <c r="AM38" s="57"/>
      <c r="AN38" s="57"/>
      <c r="AO38" s="57"/>
      <c r="AP38" s="57"/>
      <c r="AQ38" s="57">
        <v>10</v>
      </c>
      <c r="AR38" s="57">
        <v>27</v>
      </c>
      <c r="AS38" s="57">
        <v>15</v>
      </c>
      <c r="AT38" s="57">
        <v>7</v>
      </c>
      <c r="AU38" s="57"/>
      <c r="AV38" s="57"/>
      <c r="AW38" s="57"/>
      <c r="AX38" s="57"/>
      <c r="AY38" s="57"/>
      <c r="AZ38" s="57"/>
      <c r="BA38" s="57"/>
      <c r="BB38" s="57"/>
      <c r="BC38" s="57">
        <v>5</v>
      </c>
      <c r="BD38" s="57"/>
      <c r="BE38" s="57"/>
      <c r="BF38" s="48" t="str">
        <f t="shared" si="1"/>
        <v>Hyttfossen</v>
      </c>
    </row>
    <row r="39" spans="1:58" s="50" customFormat="1" ht="12">
      <c r="A39" s="15" t="s">
        <v>101</v>
      </c>
      <c r="B39" s="38" t="s">
        <v>97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>
        <v>2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>
        <v>3</v>
      </c>
      <c r="AW39" s="55"/>
      <c r="AX39" s="55"/>
      <c r="AY39" s="55"/>
      <c r="AZ39" s="55"/>
      <c r="BA39" s="55"/>
      <c r="BB39" s="55"/>
      <c r="BC39" s="55"/>
      <c r="BD39" s="55"/>
      <c r="BE39" s="55"/>
      <c r="BF39" s="49" t="str">
        <f t="shared" si="1"/>
        <v>BDO-mila</v>
      </c>
    </row>
    <row r="40" spans="1:58" s="50" customFormat="1" ht="12">
      <c r="A40" s="15" t="s">
        <v>104</v>
      </c>
      <c r="B40" s="38" t="s">
        <v>210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>
        <v>2</v>
      </c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>
        <v>1</v>
      </c>
      <c r="AY40" s="55"/>
      <c r="AZ40" s="55"/>
      <c r="BA40" s="55"/>
      <c r="BB40" s="55"/>
      <c r="BC40" s="55"/>
      <c r="BD40" s="55"/>
      <c r="BE40" s="55"/>
      <c r="BF40" s="49" t="str">
        <f t="shared" si="1"/>
        <v>Lumijærvi lenkki</v>
      </c>
    </row>
    <row r="41" spans="1:58" s="50" customFormat="1" ht="12">
      <c r="A41" s="15" t="s">
        <v>211</v>
      </c>
      <c r="B41" s="38" t="s">
        <v>113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>
        <v>3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49" t="str">
        <f t="shared" si="1"/>
        <v>Stokkenløpet</v>
      </c>
    </row>
    <row r="42" spans="1:58" s="50" customFormat="1" ht="12">
      <c r="A42" s="15" t="s">
        <v>212</v>
      </c>
      <c r="B42" s="38" t="s">
        <v>213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>
        <v>2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49" t="str">
        <f t="shared" si="1"/>
        <v>Ingvar Høyaas minneløp</v>
      </c>
    </row>
    <row r="43" spans="1:58" s="50" customFormat="1" ht="12">
      <c r="A43" s="15" t="s">
        <v>112</v>
      </c>
      <c r="B43" s="38" t="s">
        <v>114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1</v>
      </c>
      <c r="BC43" s="55"/>
      <c r="BD43" s="55"/>
      <c r="BE43" s="55"/>
      <c r="BF43" s="49" t="str">
        <f t="shared" si="1"/>
        <v>Bodøgampen 6, 5 km</v>
      </c>
    </row>
    <row r="44" spans="1:58" s="50" customFormat="1" ht="12">
      <c r="A44" s="15" t="s">
        <v>214</v>
      </c>
      <c r="B44" s="38" t="s">
        <v>215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>
        <v>2</v>
      </c>
      <c r="AK44" s="55"/>
      <c r="AL44" s="55"/>
      <c r="AM44" s="55"/>
      <c r="AN44" s="55"/>
      <c r="AO44" s="55"/>
      <c r="AP44" s="55">
        <v>3</v>
      </c>
      <c r="AQ44" s="55">
        <v>4</v>
      </c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>
        <v>5</v>
      </c>
      <c r="BD44" s="55"/>
      <c r="BE44" s="55"/>
      <c r="BF44" s="49" t="str">
        <f t="shared" si="1"/>
        <v>Trondheimsløpet</v>
      </c>
    </row>
    <row r="45" spans="1:58" s="50" customFormat="1" ht="12">
      <c r="A45" s="15" t="s">
        <v>216</v>
      </c>
      <c r="B45" s="38" t="s">
        <v>217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4</v>
      </c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49" t="str">
        <f t="shared" si="1"/>
        <v>Birkebeinerløpet</v>
      </c>
    </row>
    <row r="46" spans="1:58" s="50" customFormat="1" ht="12">
      <c r="A46" s="15" t="s">
        <v>66</v>
      </c>
      <c r="B46" s="38" t="s">
        <v>209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>
        <v>3</v>
      </c>
      <c r="AC46" s="55"/>
      <c r="AD46" s="55"/>
      <c r="AE46" s="55"/>
      <c r="AF46" s="55"/>
      <c r="AG46" s="55"/>
      <c r="AH46" s="55"/>
      <c r="AI46" s="55"/>
      <c r="AJ46" s="55">
        <v>2</v>
      </c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49" t="str">
        <f t="shared" si="1"/>
        <v>Aitoo Trail</v>
      </c>
    </row>
    <row r="47" spans="1:58" s="50" customFormat="1" ht="12">
      <c r="A47" s="15" t="s">
        <v>66</v>
      </c>
      <c r="B47" s="38" t="s">
        <v>220</v>
      </c>
      <c r="C47" s="55"/>
      <c r="D47" s="55"/>
      <c r="E47" s="55"/>
      <c r="F47" s="55"/>
      <c r="G47" s="55"/>
      <c r="H47" s="55"/>
      <c r="I47" s="55"/>
      <c r="J47" s="55"/>
      <c r="K47" s="35">
        <v>1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49" t="str">
        <f t="shared" si="1"/>
        <v>Bjønnåsen Opp</v>
      </c>
    </row>
    <row r="48" spans="1:58" s="50" customFormat="1" ht="13.5" customHeight="1">
      <c r="A48" s="15" t="s">
        <v>66</v>
      </c>
      <c r="B48" s="38" t="s">
        <v>8</v>
      </c>
      <c r="C48" s="55"/>
      <c r="D48" s="55"/>
      <c r="E48" s="55"/>
      <c r="F48" s="55"/>
      <c r="G48" s="55"/>
      <c r="H48" s="55"/>
      <c r="I48" s="55"/>
      <c r="J48" s="55">
        <v>1</v>
      </c>
      <c r="K48" s="55"/>
      <c r="L48" s="55">
        <v>2</v>
      </c>
      <c r="M48" s="55"/>
      <c r="N48" s="55">
        <v>2</v>
      </c>
      <c r="O48" s="55"/>
      <c r="P48" s="55"/>
      <c r="Q48" s="55"/>
      <c r="R48" s="55">
        <v>2</v>
      </c>
      <c r="S48" s="55">
        <v>5</v>
      </c>
      <c r="T48" s="55"/>
      <c r="U48" s="35">
        <v>1</v>
      </c>
      <c r="V48" s="55">
        <v>5</v>
      </c>
      <c r="W48" s="55">
        <v>2</v>
      </c>
      <c r="X48" s="55"/>
      <c r="Y48" s="55">
        <v>3</v>
      </c>
      <c r="Z48" s="35">
        <v>1</v>
      </c>
      <c r="AA48" s="55"/>
      <c r="AB48" s="55"/>
      <c r="AC48" s="55"/>
      <c r="AD48" s="55"/>
      <c r="AE48" s="55"/>
      <c r="AF48" s="55"/>
      <c r="AG48" s="55">
        <v>1</v>
      </c>
      <c r="AH48" s="55">
        <v>11</v>
      </c>
      <c r="AI48" s="55">
        <v>1</v>
      </c>
      <c r="AJ48" s="55"/>
      <c r="AK48" s="55"/>
      <c r="AL48" s="55">
        <v>4</v>
      </c>
      <c r="AM48" s="55"/>
      <c r="AN48" s="55"/>
      <c r="AO48" s="55"/>
      <c r="AP48" s="55"/>
      <c r="AQ48" s="55">
        <v>8</v>
      </c>
      <c r="AR48" s="55"/>
      <c r="AS48" s="55">
        <v>6</v>
      </c>
      <c r="AT48" s="55"/>
      <c r="AU48" s="55">
        <v>13</v>
      </c>
      <c r="AV48" s="55">
        <v>1</v>
      </c>
      <c r="AW48" s="55"/>
      <c r="AX48" s="55"/>
      <c r="AY48" s="55"/>
      <c r="AZ48" s="55"/>
      <c r="BA48" s="55">
        <v>1</v>
      </c>
      <c r="BB48" s="55"/>
      <c r="BC48" s="55">
        <v>7</v>
      </c>
      <c r="BD48" s="55"/>
      <c r="BE48" s="55"/>
      <c r="BF48" s="49" t="str">
        <f>B48</f>
        <v>Trollheimsløpet</v>
      </c>
    </row>
    <row r="49" spans="1:58" s="50" customFormat="1" ht="12">
      <c r="A49" s="15" t="s">
        <v>290</v>
      </c>
      <c r="B49" s="38" t="s">
        <v>291</v>
      </c>
      <c r="C49" s="55" t="s">
        <v>307</v>
      </c>
      <c r="D49" s="55"/>
      <c r="E49" s="55" t="s">
        <v>307</v>
      </c>
      <c r="F49" s="55"/>
      <c r="G49" s="55"/>
      <c r="H49" s="55"/>
      <c r="I49" s="55"/>
      <c r="J49" s="55"/>
      <c r="K49" s="55"/>
      <c r="L49" s="55"/>
      <c r="M49" s="55"/>
      <c r="N49" s="55" t="s">
        <v>307</v>
      </c>
      <c r="O49" s="55"/>
      <c r="P49" s="55"/>
      <c r="Q49" s="55" t="s">
        <v>307</v>
      </c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 t="s">
        <v>307</v>
      </c>
      <c r="AN49" s="55" t="s">
        <v>307</v>
      </c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49" t="str">
        <f t="shared" si="1"/>
        <v>Rindal Løpskarusell 2</v>
      </c>
    </row>
    <row r="50" spans="1:58" s="50" customFormat="1" ht="12">
      <c r="A50" s="15" t="s">
        <v>222</v>
      </c>
      <c r="B50" s="38" t="s">
        <v>207</v>
      </c>
      <c r="C50" s="55"/>
      <c r="D50" s="55"/>
      <c r="E50" s="55"/>
      <c r="F50" s="55"/>
      <c r="G50" s="55"/>
      <c r="H50" s="55"/>
      <c r="I50" s="55">
        <v>2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49" t="str">
        <f t="shared" si="1"/>
        <v>Rotevatnet Rundt</v>
      </c>
    </row>
    <row r="51" spans="1:58" s="50" customFormat="1" ht="12">
      <c r="A51" s="15" t="s">
        <v>222</v>
      </c>
      <c r="B51" s="38" t="s">
        <v>115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>
        <v>20</v>
      </c>
      <c r="T51" s="55"/>
      <c r="U51" s="55"/>
      <c r="V51" s="55">
        <v>16</v>
      </c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>
        <v>3</v>
      </c>
      <c r="BE51" s="55"/>
      <c r="BF51" s="49" t="str">
        <f t="shared" si="1"/>
        <v>Vassfjellet Opp</v>
      </c>
    </row>
    <row r="52" spans="1:58" s="50" customFormat="1" ht="12">
      <c r="A52" s="15" t="s">
        <v>222</v>
      </c>
      <c r="B52" s="39" t="s">
        <v>10</v>
      </c>
      <c r="C52" s="55"/>
      <c r="D52" s="55"/>
      <c r="E52" s="55"/>
      <c r="F52" s="55"/>
      <c r="G52" s="55"/>
      <c r="H52" s="55">
        <v>3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>
        <v>2</v>
      </c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>
        <v>2</v>
      </c>
      <c r="AX52" s="55"/>
      <c r="AY52" s="55"/>
      <c r="AZ52" s="55"/>
      <c r="BA52" s="55"/>
      <c r="BB52" s="55"/>
      <c r="BC52" s="55"/>
      <c r="BD52" s="55"/>
      <c r="BE52" s="55"/>
      <c r="BF52" s="49" t="str">
        <f t="shared" si="1"/>
        <v>Kpt.Dreiers Minneløp</v>
      </c>
    </row>
    <row r="53" spans="1:58" s="50" customFormat="1" ht="12">
      <c r="A53" s="15" t="s">
        <v>222</v>
      </c>
      <c r="B53" s="39" t="s">
        <v>116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>
        <v>19</v>
      </c>
      <c r="BF53" s="49" t="str">
        <f t="shared" si="1"/>
        <v>Nordmaraka Skogsmaraton</v>
      </c>
    </row>
    <row r="54" spans="1:58" s="36" customFormat="1" ht="12">
      <c r="A54" s="16" t="s">
        <v>67</v>
      </c>
      <c r="B54" s="40" t="s">
        <v>110</v>
      </c>
      <c r="C54" s="57"/>
      <c r="D54" s="57"/>
      <c r="E54" s="57"/>
      <c r="F54" s="57">
        <v>12</v>
      </c>
      <c r="G54" s="57"/>
      <c r="H54" s="57"/>
      <c r="I54" s="57"/>
      <c r="J54" s="57"/>
      <c r="K54" s="57"/>
      <c r="L54" s="57">
        <v>75</v>
      </c>
      <c r="M54" s="57"/>
      <c r="N54" s="57"/>
      <c r="O54" s="57">
        <v>89</v>
      </c>
      <c r="P54" s="57">
        <v>4</v>
      </c>
      <c r="Q54" s="57"/>
      <c r="R54" s="57">
        <v>7</v>
      </c>
      <c r="S54" s="57">
        <v>15</v>
      </c>
      <c r="T54" s="57"/>
      <c r="U54" s="57"/>
      <c r="V54" s="57"/>
      <c r="W54" s="57"/>
      <c r="X54" s="57"/>
      <c r="Y54" s="57">
        <v>17</v>
      </c>
      <c r="Z54" s="57"/>
      <c r="AA54" s="57"/>
      <c r="AB54" s="57"/>
      <c r="AC54" s="57">
        <v>42</v>
      </c>
      <c r="AD54" s="57">
        <v>12</v>
      </c>
      <c r="AE54" s="57">
        <v>13</v>
      </c>
      <c r="AF54" s="57"/>
      <c r="AG54" s="57">
        <v>16</v>
      </c>
      <c r="AH54" s="57"/>
      <c r="AI54" s="57"/>
      <c r="AJ54" s="57">
        <v>23</v>
      </c>
      <c r="AK54" s="57"/>
      <c r="AL54" s="57">
        <v>10</v>
      </c>
      <c r="AM54" s="57"/>
      <c r="AN54" s="57"/>
      <c r="AO54" s="57"/>
      <c r="AP54" s="57">
        <v>8</v>
      </c>
      <c r="AQ54" s="57">
        <v>30</v>
      </c>
      <c r="AR54" s="57"/>
      <c r="AS54" s="57">
        <v>31</v>
      </c>
      <c r="AT54" s="57">
        <v>28</v>
      </c>
      <c r="AU54" s="57">
        <v>49</v>
      </c>
      <c r="AV54" s="57"/>
      <c r="AW54" s="57">
        <v>1</v>
      </c>
      <c r="AX54" s="57"/>
      <c r="AY54" s="57"/>
      <c r="AZ54" s="57"/>
      <c r="BA54" s="57">
        <v>11</v>
      </c>
      <c r="BB54" s="57"/>
      <c r="BC54" s="57"/>
      <c r="BD54" s="57"/>
      <c r="BE54" s="57"/>
      <c r="BF54" s="48" t="str">
        <f t="shared" si="1"/>
        <v>Trønder-Øst løpet 5&amp;10km</v>
      </c>
    </row>
    <row r="55" spans="1:58" s="36" customFormat="1" ht="12">
      <c r="A55" s="16" t="s">
        <v>108</v>
      </c>
      <c r="B55" s="40" t="s">
        <v>223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>
        <v>14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>
        <v>29</v>
      </c>
      <c r="AY55" s="57"/>
      <c r="AZ55" s="57"/>
      <c r="BA55" s="57"/>
      <c r="BB55" s="57"/>
      <c r="BC55" s="57"/>
      <c r="BD55" s="57"/>
      <c r="BE55" s="57"/>
      <c r="BF55" s="48" t="str">
        <f t="shared" si="1"/>
        <v>Savulenkki</v>
      </c>
    </row>
    <row r="56" spans="1:58" s="50" customFormat="1" ht="12">
      <c r="A56" s="15" t="s">
        <v>67</v>
      </c>
      <c r="B56" s="39" t="s">
        <v>227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>
        <v>6</v>
      </c>
      <c r="X56" s="55"/>
      <c r="Y56" s="55"/>
      <c r="Z56" s="55">
        <v>3</v>
      </c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49" t="str">
        <f t="shared" si="1"/>
        <v>Motbakkeløp Meråker Alpinsenter</v>
      </c>
    </row>
    <row r="57" spans="1:58" s="36" customFormat="1" ht="12">
      <c r="A57" s="16" t="s">
        <v>117</v>
      </c>
      <c r="B57" s="40" t="s">
        <v>118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>
        <v>15</v>
      </c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48" t="str">
        <f t="shared" si="1"/>
        <v>Midtsommerløpet</v>
      </c>
    </row>
    <row r="58" spans="1:58" s="36" customFormat="1" ht="12.75">
      <c r="A58" s="16" t="s">
        <v>228</v>
      </c>
      <c r="B58" s="40" t="s">
        <v>229</v>
      </c>
      <c r="C58" s="57"/>
      <c r="D58" s="57"/>
      <c r="E58" s="57"/>
      <c r="F58" s="57"/>
      <c r="G58" s="57"/>
      <c r="H58" s="57"/>
      <c r="I58" s="57">
        <v>16</v>
      </c>
      <c r="J58" s="57"/>
      <c r="K58" s="57"/>
      <c r="L58" s="58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48" t="str">
        <f t="shared" si="1"/>
        <v>Hellesyltløpet</v>
      </c>
    </row>
    <row r="59" spans="1:58" s="50" customFormat="1" ht="12.75">
      <c r="A59" s="15" t="s">
        <v>232</v>
      </c>
      <c r="B59" s="39" t="s">
        <v>233</v>
      </c>
      <c r="C59" s="55"/>
      <c r="D59" s="55"/>
      <c r="E59" s="55"/>
      <c r="F59" s="55"/>
      <c r="G59" s="55"/>
      <c r="H59" s="55"/>
      <c r="I59" s="55"/>
      <c r="J59" s="55"/>
      <c r="K59" s="55"/>
      <c r="L59" s="59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>
        <v>2</v>
      </c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49" t="str">
        <f t="shared" si="1"/>
        <v>Harald-Grønningen-løpet</v>
      </c>
    </row>
    <row r="60" spans="1:58" s="50" customFormat="1" ht="12.75">
      <c r="A60" s="15" t="s">
        <v>232</v>
      </c>
      <c r="B60" s="39" t="s">
        <v>234</v>
      </c>
      <c r="C60" s="55"/>
      <c r="D60" s="55"/>
      <c r="E60" s="55"/>
      <c r="F60" s="55"/>
      <c r="G60" s="55"/>
      <c r="H60" s="55"/>
      <c r="I60" s="55"/>
      <c r="J60" s="55"/>
      <c r="K60" s="55"/>
      <c r="L60" s="59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7">
        <v>20</v>
      </c>
      <c r="BF60" s="49" t="str">
        <f t="shared" si="1"/>
        <v>Linde 6-timmars</v>
      </c>
    </row>
    <row r="61" spans="1:58" s="50" customFormat="1" ht="12.75">
      <c r="A61" s="15" t="s">
        <v>236</v>
      </c>
      <c r="B61" s="39" t="s">
        <v>237</v>
      </c>
      <c r="C61" s="55"/>
      <c r="D61" s="55"/>
      <c r="E61" s="55"/>
      <c r="F61" s="55"/>
      <c r="G61" s="55"/>
      <c r="H61" s="55"/>
      <c r="I61" s="55"/>
      <c r="J61" s="55"/>
      <c r="K61" s="55"/>
      <c r="L61" s="59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>
        <v>1</v>
      </c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49" t="str">
        <f t="shared" si="1"/>
        <v>Pilgrimsløpet</v>
      </c>
    </row>
    <row r="62" spans="1:58" s="50" customFormat="1" ht="12">
      <c r="A62" s="15" t="s">
        <v>238</v>
      </c>
      <c r="B62" s="39" t="s">
        <v>9</v>
      </c>
      <c r="C62" s="55"/>
      <c r="D62" s="55"/>
      <c r="E62" s="55"/>
      <c r="F62" s="55"/>
      <c r="G62" s="55"/>
      <c r="H62" s="55">
        <v>1</v>
      </c>
      <c r="I62" s="55"/>
      <c r="J62" s="55"/>
      <c r="K62" s="55"/>
      <c r="L62" s="55">
        <v>4</v>
      </c>
      <c r="M62" s="55"/>
      <c r="N62" s="55"/>
      <c r="O62" s="55"/>
      <c r="P62" s="55"/>
      <c r="Q62" s="55"/>
      <c r="R62" s="55">
        <v>2</v>
      </c>
      <c r="S62" s="55"/>
      <c r="T62" s="55"/>
      <c r="U62" s="35">
        <v>1</v>
      </c>
      <c r="V62" s="55"/>
      <c r="W62" s="55"/>
      <c r="X62" s="55"/>
      <c r="Y62" s="55"/>
      <c r="Z62" s="55"/>
      <c r="AA62" s="55"/>
      <c r="AB62" s="55"/>
      <c r="AC62" s="55"/>
      <c r="AD62" s="55"/>
      <c r="AE62" s="55">
        <v>1</v>
      </c>
      <c r="AF62" s="55"/>
      <c r="AG62" s="55">
        <v>2</v>
      </c>
      <c r="AH62" s="55"/>
      <c r="AI62" s="55"/>
      <c r="AJ62" s="55">
        <v>1</v>
      </c>
      <c r="AK62" s="55"/>
      <c r="AL62" s="55"/>
      <c r="AM62" s="55"/>
      <c r="AN62" s="55"/>
      <c r="AO62" s="55"/>
      <c r="AP62" s="55"/>
      <c r="AQ62" s="55"/>
      <c r="AR62" s="55"/>
      <c r="AS62" s="55"/>
      <c r="AT62" s="55">
        <v>2</v>
      </c>
      <c r="AU62" s="55">
        <v>5</v>
      </c>
      <c r="AV62" s="55"/>
      <c r="AW62" s="55"/>
      <c r="AX62" s="55"/>
      <c r="AY62" s="55"/>
      <c r="AZ62" s="55"/>
      <c r="BA62" s="55"/>
      <c r="BB62" s="55"/>
      <c r="BC62" s="55">
        <v>3</v>
      </c>
      <c r="BD62" s="55"/>
      <c r="BE62" s="55"/>
      <c r="BF62" s="49" t="str">
        <f t="shared" si="1"/>
        <v>Jordbærtrimmen</v>
      </c>
    </row>
    <row r="63" spans="1:58" s="50" customFormat="1" ht="12">
      <c r="A63" s="15" t="s">
        <v>239</v>
      </c>
      <c r="B63" s="39" t="s">
        <v>240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>
        <v>11</v>
      </c>
      <c r="AZ63" s="55"/>
      <c r="BA63" s="55"/>
      <c r="BB63" s="55"/>
      <c r="BC63" s="55"/>
      <c r="BD63" s="55"/>
      <c r="BE63" s="55"/>
      <c r="BF63" s="49" t="str">
        <f t="shared" si="1"/>
        <v>Saudehornet Rett Opp</v>
      </c>
    </row>
    <row r="64" spans="1:58" s="50" customFormat="1" ht="12">
      <c r="A64" s="15" t="s">
        <v>244</v>
      </c>
      <c r="B64" s="39" t="s">
        <v>26</v>
      </c>
      <c r="C64" s="55"/>
      <c r="D64" s="55"/>
      <c r="E64" s="55"/>
      <c r="F64" s="55"/>
      <c r="G64" s="55"/>
      <c r="H64" s="55">
        <v>1</v>
      </c>
      <c r="I64" s="55"/>
      <c r="J64" s="55"/>
      <c r="K64" s="55"/>
      <c r="L64" s="55">
        <v>2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>
        <v>1</v>
      </c>
      <c r="AH64" s="55">
        <v>7</v>
      </c>
      <c r="AI64" s="55"/>
      <c r="AJ64" s="55"/>
      <c r="AK64" s="55"/>
      <c r="AL64" s="55"/>
      <c r="AM64" s="55"/>
      <c r="AN64" s="55"/>
      <c r="AO64" s="55"/>
      <c r="AP64" s="55"/>
      <c r="AQ64" s="55">
        <v>5</v>
      </c>
      <c r="AR64" s="55"/>
      <c r="AS64" s="55"/>
      <c r="AT64" s="55"/>
      <c r="AU64" s="55"/>
      <c r="AV64" s="55"/>
      <c r="AW64" s="55"/>
      <c r="AX64" s="55"/>
      <c r="AY64" s="55"/>
      <c r="AZ64" s="55"/>
      <c r="BA64" s="55">
        <v>2</v>
      </c>
      <c r="BB64" s="55"/>
      <c r="BC64" s="55"/>
      <c r="BD64" s="55"/>
      <c r="BE64" s="55"/>
      <c r="BF64" s="49" t="str">
        <f t="shared" si="1"/>
        <v>Størenmila</v>
      </c>
    </row>
    <row r="65" spans="1:58" s="50" customFormat="1" ht="12">
      <c r="A65" s="15" t="s">
        <v>292</v>
      </c>
      <c r="B65" s="38" t="s">
        <v>310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 t="s">
        <v>307</v>
      </c>
      <c r="R65" s="55"/>
      <c r="S65" s="55"/>
      <c r="T65" s="55"/>
      <c r="U65" s="55"/>
      <c r="V65" s="55"/>
      <c r="W65" s="55"/>
      <c r="X65" s="55" t="s">
        <v>307</v>
      </c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 t="s">
        <v>307</v>
      </c>
      <c r="AJ65" s="55"/>
      <c r="AK65" s="55"/>
      <c r="AL65" s="55"/>
      <c r="AM65" s="55"/>
      <c r="AN65" s="55"/>
      <c r="AO65" s="55"/>
      <c r="AP65" s="55"/>
      <c r="AQ65" s="55"/>
      <c r="AR65" s="55"/>
      <c r="AS65" s="55" t="s">
        <v>307</v>
      </c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49" t="str">
        <f t="shared" si="1"/>
        <v>Rindal Løpskarusell 3</v>
      </c>
    </row>
    <row r="66" spans="1:58" s="50" customFormat="1" ht="12">
      <c r="A66" s="15" t="s">
        <v>246</v>
      </c>
      <c r="B66" s="39" t="s">
        <v>245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35">
        <v>1</v>
      </c>
      <c r="BE66" s="55"/>
      <c r="BF66" s="49" t="str">
        <f aca="true" t="shared" si="2" ref="BF66:BF102">B66</f>
        <v>Storsylen Opp</v>
      </c>
    </row>
    <row r="67" spans="1:58" s="50" customFormat="1" ht="12">
      <c r="A67" s="15" t="s">
        <v>246</v>
      </c>
      <c r="B67" s="39" t="s">
        <v>247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v>5</v>
      </c>
      <c r="BF67" s="49" t="str">
        <f t="shared" si="2"/>
        <v>Ringeriksmaraton</v>
      </c>
    </row>
    <row r="68" spans="1:58" s="50" customFormat="1" ht="12">
      <c r="A68" s="15" t="s">
        <v>248</v>
      </c>
      <c r="B68" s="39" t="s">
        <v>89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>
        <v>5</v>
      </c>
      <c r="AW68" s="55"/>
      <c r="AX68" s="55"/>
      <c r="AY68" s="55"/>
      <c r="AZ68" s="55"/>
      <c r="BA68" s="55"/>
      <c r="BB68" s="55"/>
      <c r="BC68" s="55"/>
      <c r="BD68" s="55"/>
      <c r="BE68" s="55"/>
      <c r="BF68" s="49" t="str">
        <f t="shared" si="2"/>
        <v>Ruten Opp</v>
      </c>
    </row>
    <row r="69" spans="1:58" s="50" customFormat="1" ht="12">
      <c r="A69" s="15" t="s">
        <v>56</v>
      </c>
      <c r="B69" s="39" t="s">
        <v>124</v>
      </c>
      <c r="C69" s="55"/>
      <c r="D69" s="55"/>
      <c r="E69" s="55"/>
      <c r="F69" s="55"/>
      <c r="G69" s="55"/>
      <c r="H69" s="55"/>
      <c r="I69" s="55"/>
      <c r="J69" s="55"/>
      <c r="K69" s="55"/>
      <c r="L69" s="55">
        <v>2</v>
      </c>
      <c r="M69" s="55"/>
      <c r="N69" s="55">
        <v>2</v>
      </c>
      <c r="O69" s="55"/>
      <c r="P69" s="55"/>
      <c r="Q69" s="55">
        <v>4</v>
      </c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>
        <v>2</v>
      </c>
      <c r="AQ69" s="55"/>
      <c r="AR69" s="55"/>
      <c r="AS69" s="55"/>
      <c r="AT69" s="55">
        <v>6</v>
      </c>
      <c r="AU69" s="55">
        <v>11</v>
      </c>
      <c r="AV69" s="55"/>
      <c r="AW69" s="55"/>
      <c r="AX69" s="55"/>
      <c r="AY69" s="55"/>
      <c r="AZ69" s="55">
        <v>1</v>
      </c>
      <c r="BA69" s="55"/>
      <c r="BB69" s="55"/>
      <c r="BC69" s="55"/>
      <c r="BD69" s="55"/>
      <c r="BE69" s="55"/>
      <c r="BF69" s="49" t="str">
        <f t="shared" si="2"/>
        <v>Trønderjoggen 5 og 10 km</v>
      </c>
    </row>
    <row r="70" spans="1:58" s="50" customFormat="1" ht="12">
      <c r="A70" s="15" t="s">
        <v>85</v>
      </c>
      <c r="B70" s="39" t="s">
        <v>122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49" t="str">
        <f t="shared" si="2"/>
        <v>Vassfjellet Rundt</v>
      </c>
    </row>
    <row r="71" spans="1:58" s="36" customFormat="1" ht="12">
      <c r="A71" s="16" t="s">
        <v>251</v>
      </c>
      <c r="B71" s="40" t="s">
        <v>86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>
        <v>2</v>
      </c>
      <c r="AW71" s="57"/>
      <c r="AX71" s="57"/>
      <c r="AY71" s="57"/>
      <c r="AZ71" s="57"/>
      <c r="BA71" s="57"/>
      <c r="BB71" s="57"/>
      <c r="BC71" s="57"/>
      <c r="BD71" s="57"/>
      <c r="BE71" s="57"/>
      <c r="BF71" s="48" t="str">
        <f t="shared" si="2"/>
        <v>Klempheia Rundt</v>
      </c>
    </row>
    <row r="72" spans="1:58" s="36" customFormat="1" ht="12">
      <c r="A72" s="16" t="s">
        <v>123</v>
      </c>
      <c r="B72" s="40" t="s">
        <v>125</v>
      </c>
      <c r="C72" s="57"/>
      <c r="D72" s="57"/>
      <c r="E72" s="57"/>
      <c r="F72" s="57"/>
      <c r="G72" s="57"/>
      <c r="H72" s="57"/>
      <c r="I72" s="57"/>
      <c r="J72" s="57"/>
      <c r="K72" s="57"/>
      <c r="L72" s="57">
        <v>23</v>
      </c>
      <c r="M72" s="57"/>
      <c r="N72" s="57"/>
      <c r="O72" s="57"/>
      <c r="P72" s="57"/>
      <c r="Q72" s="57"/>
      <c r="R72" s="57">
        <v>2</v>
      </c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>
        <v>4</v>
      </c>
      <c r="AH72" s="57"/>
      <c r="AI72" s="57">
        <v>3</v>
      </c>
      <c r="AJ72" s="57"/>
      <c r="AK72" s="57"/>
      <c r="AL72" s="57"/>
      <c r="AM72" s="57">
        <v>11</v>
      </c>
      <c r="AN72" s="57"/>
      <c r="AO72" s="57"/>
      <c r="AP72" s="57"/>
      <c r="AQ72" s="57">
        <v>9</v>
      </c>
      <c r="AR72" s="57"/>
      <c r="AS72" s="57"/>
      <c r="AT72" s="57">
        <v>6</v>
      </c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48" t="str">
        <f t="shared" si="2"/>
        <v>Gauldalsløpet 5 og 10 km</v>
      </c>
    </row>
    <row r="73" spans="1:58" s="50" customFormat="1" ht="12">
      <c r="A73" s="15" t="s">
        <v>256</v>
      </c>
      <c r="B73" s="39" t="s">
        <v>128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>
        <v>2</v>
      </c>
      <c r="BC73" s="55"/>
      <c r="BD73" s="55"/>
      <c r="BE73" s="55"/>
      <c r="BF73" s="49" t="str">
        <f t="shared" si="2"/>
        <v>Elias Blix-mila</v>
      </c>
    </row>
    <row r="74" spans="1:58" s="36" customFormat="1" ht="12">
      <c r="A74" s="16" t="s">
        <v>256</v>
      </c>
      <c r="B74" s="40" t="s">
        <v>257</v>
      </c>
      <c r="C74" s="57"/>
      <c r="D74" s="57"/>
      <c r="E74" s="57"/>
      <c r="F74" s="57"/>
      <c r="G74" s="57"/>
      <c r="H74" s="57"/>
      <c r="I74" s="57">
        <v>4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48" t="str">
        <f t="shared" si="2"/>
        <v>Rotevatnet Rundt (3)</v>
      </c>
    </row>
    <row r="75" spans="1:58" s="50" customFormat="1" ht="12">
      <c r="A75" s="15" t="s">
        <v>256</v>
      </c>
      <c r="B75" s="39" t="s">
        <v>258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>
        <v>2</v>
      </c>
      <c r="BB75" s="55"/>
      <c r="BC75" s="55"/>
      <c r="BD75" s="55"/>
      <c r="BE75" s="55"/>
      <c r="BF75" s="49" t="str">
        <f t="shared" si="2"/>
        <v>NM-halv, Knarvik</v>
      </c>
    </row>
    <row r="76" spans="1:58" s="50" customFormat="1" ht="12">
      <c r="A76" s="15" t="s">
        <v>256</v>
      </c>
      <c r="B76" s="39" t="s">
        <v>259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7">
        <v>123</v>
      </c>
      <c r="BF76" s="49" t="str">
        <f t="shared" si="2"/>
        <v>Moray Maraton</v>
      </c>
    </row>
    <row r="77" spans="1:58" s="50" customFormat="1" ht="12">
      <c r="A77" s="15" t="s">
        <v>127</v>
      </c>
      <c r="B77" s="39" t="s">
        <v>262</v>
      </c>
      <c r="C77" s="55"/>
      <c r="D77" s="55"/>
      <c r="E77" s="55"/>
      <c r="F77" s="55"/>
      <c r="G77" s="55"/>
      <c r="H77" s="55"/>
      <c r="I77" s="55"/>
      <c r="J77" s="55"/>
      <c r="K77" s="55">
        <v>2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49" t="str">
        <f t="shared" si="2"/>
        <v>Stornebba Opp</v>
      </c>
    </row>
    <row r="78" spans="1:58" s="50" customFormat="1" ht="12">
      <c r="A78" s="15" t="s">
        <v>288</v>
      </c>
      <c r="B78" s="39" t="s">
        <v>11</v>
      </c>
      <c r="C78" s="55">
        <v>1</v>
      </c>
      <c r="D78" s="55"/>
      <c r="E78" s="55">
        <v>1</v>
      </c>
      <c r="F78" s="55"/>
      <c r="G78" s="55"/>
      <c r="H78" s="55">
        <v>1</v>
      </c>
      <c r="I78" s="55"/>
      <c r="J78" s="55"/>
      <c r="K78" s="55"/>
      <c r="L78" s="55"/>
      <c r="M78" s="55"/>
      <c r="N78" s="55">
        <v>1</v>
      </c>
      <c r="O78" s="55"/>
      <c r="P78" s="55"/>
      <c r="Q78" s="55">
        <v>2</v>
      </c>
      <c r="R78" s="35">
        <v>1</v>
      </c>
      <c r="S78" s="55"/>
      <c r="T78" s="55"/>
      <c r="U78" s="55"/>
      <c r="V78" s="55"/>
      <c r="W78" s="55"/>
      <c r="X78" s="55">
        <v>1</v>
      </c>
      <c r="Y78" s="55"/>
      <c r="Z78" s="55"/>
      <c r="AA78" s="55"/>
      <c r="AB78" s="55"/>
      <c r="AC78" s="55"/>
      <c r="AD78" s="55"/>
      <c r="AE78" s="55"/>
      <c r="AF78" s="55"/>
      <c r="AG78" s="55"/>
      <c r="AH78" s="55">
        <v>6</v>
      </c>
      <c r="AI78" s="55"/>
      <c r="AJ78" s="55"/>
      <c r="AK78" s="55"/>
      <c r="AL78" s="55"/>
      <c r="AM78" s="55"/>
      <c r="AN78" s="55"/>
      <c r="AO78" s="55"/>
      <c r="AP78" s="55"/>
      <c r="AQ78" s="55">
        <v>5</v>
      </c>
      <c r="AR78" s="55"/>
      <c r="AS78" s="55">
        <v>4</v>
      </c>
      <c r="AT78" s="55"/>
      <c r="AU78" s="55"/>
      <c r="AV78" s="55"/>
      <c r="AW78" s="55"/>
      <c r="AX78" s="55"/>
      <c r="AY78" s="55"/>
      <c r="AZ78" s="55">
        <v>3</v>
      </c>
      <c r="BA78" s="55"/>
      <c r="BB78" s="55"/>
      <c r="BC78" s="55">
        <v>2</v>
      </c>
      <c r="BD78" s="55"/>
      <c r="BE78" s="55"/>
      <c r="BF78" s="49" t="str">
        <f t="shared" si="2"/>
        <v>Klubbmestersk terrengløp </v>
      </c>
    </row>
    <row r="79" spans="1:58" s="50" customFormat="1" ht="12">
      <c r="A79" s="15" t="s">
        <v>129</v>
      </c>
      <c r="B79" s="39" t="s">
        <v>260</v>
      </c>
      <c r="C79" s="55"/>
      <c r="D79" s="55"/>
      <c r="E79" s="55"/>
      <c r="F79" s="55"/>
      <c r="G79" s="55"/>
      <c r="H79" s="55"/>
      <c r="I79" s="55"/>
      <c r="J79" s="55"/>
      <c r="K79" s="55"/>
      <c r="L79" s="55">
        <v>7</v>
      </c>
      <c r="M79" s="55"/>
      <c r="N79" s="55">
        <v>32</v>
      </c>
      <c r="O79" s="55"/>
      <c r="P79" s="55"/>
      <c r="Q79" s="55"/>
      <c r="R79" s="55">
        <v>4</v>
      </c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>
        <v>4</v>
      </c>
      <c r="AG79" s="55"/>
      <c r="AH79" s="55">
        <v>12</v>
      </c>
      <c r="AI79" s="55"/>
      <c r="AJ79" s="55"/>
      <c r="AK79" s="55">
        <v>1</v>
      </c>
      <c r="AL79" s="55"/>
      <c r="AM79" s="55"/>
      <c r="AN79" s="55"/>
      <c r="AO79" s="55"/>
      <c r="AP79" s="55">
        <v>6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>
        <v>13</v>
      </c>
      <c r="BA79" s="55">
        <v>6</v>
      </c>
      <c r="BB79" s="55">
        <v>20</v>
      </c>
      <c r="BC79" s="55"/>
      <c r="BD79" s="55"/>
      <c r="BE79" s="55"/>
      <c r="BF79" s="49" t="str">
        <f t="shared" si="2"/>
        <v>Trheim Maraton 10/halv/hel</v>
      </c>
    </row>
    <row r="80" spans="1:58" s="50" customFormat="1" ht="12">
      <c r="A80" s="15" t="s">
        <v>129</v>
      </c>
      <c r="B80" s="39" t="s">
        <v>87</v>
      </c>
      <c r="C80" s="55"/>
      <c r="D80" s="55"/>
      <c r="E80" s="55"/>
      <c r="F80" s="55">
        <v>3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49" t="str">
        <f t="shared" si="2"/>
        <v>Fjelleneren Oppløp</v>
      </c>
    </row>
    <row r="81" spans="1:58" s="50" customFormat="1" ht="12">
      <c r="A81" s="15" t="s">
        <v>129</v>
      </c>
      <c r="B81" s="39" t="s">
        <v>266</v>
      </c>
      <c r="C81" s="55"/>
      <c r="D81" s="55"/>
      <c r="E81" s="55"/>
      <c r="F81" s="55"/>
      <c r="G81" s="55"/>
      <c r="H81" s="55"/>
      <c r="I81" s="55"/>
      <c r="J81" s="55"/>
      <c r="K81" s="55">
        <v>2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49" t="str">
        <f t="shared" si="2"/>
        <v>Romsdalseggen </v>
      </c>
    </row>
    <row r="82" spans="1:58" s="50" customFormat="1" ht="12">
      <c r="A82" s="12" t="s">
        <v>264</v>
      </c>
      <c r="B82" s="39" t="s">
        <v>12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>
        <v>2</v>
      </c>
      <c r="P82" s="55"/>
      <c r="Q82" s="55"/>
      <c r="R82" s="55"/>
      <c r="S82" s="55"/>
      <c r="T82" s="55"/>
      <c r="U82" s="55">
        <v>1</v>
      </c>
      <c r="V82" s="55"/>
      <c r="W82" s="55"/>
      <c r="X82" s="55"/>
      <c r="Y82" s="55"/>
      <c r="Z82" s="55"/>
      <c r="AA82" s="55"/>
      <c r="AB82" s="55">
        <v>3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>
        <v>1</v>
      </c>
      <c r="AN82" s="55"/>
      <c r="AO82" s="55"/>
      <c r="AP82" s="55"/>
      <c r="AQ82" s="55"/>
      <c r="AR82" s="55"/>
      <c r="AS82" s="55">
        <v>8</v>
      </c>
      <c r="AT82" s="55"/>
      <c r="AU82" s="55">
        <v>9</v>
      </c>
      <c r="AV82" s="55"/>
      <c r="AW82" s="55"/>
      <c r="AX82" s="55">
        <v>5</v>
      </c>
      <c r="AY82" s="55"/>
      <c r="AZ82" s="55"/>
      <c r="BA82" s="55">
        <v>2</v>
      </c>
      <c r="BB82" s="55"/>
      <c r="BC82" s="55"/>
      <c r="BD82" s="55"/>
      <c r="BE82" s="55"/>
      <c r="BF82" s="49" t="str">
        <f t="shared" si="2"/>
        <v>Lina Roindt</v>
      </c>
    </row>
    <row r="83" spans="1:58" s="50" customFormat="1" ht="12">
      <c r="A83" s="51" t="s">
        <v>69</v>
      </c>
      <c r="B83" s="39" t="s">
        <v>261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>
        <v>7</v>
      </c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49" t="str">
        <f t="shared" si="2"/>
        <v>Drammensmaraton (halv)</v>
      </c>
    </row>
    <row r="84" spans="1:58" s="50" customFormat="1" ht="12">
      <c r="A84" s="15" t="s">
        <v>69</v>
      </c>
      <c r="B84" s="39" t="s">
        <v>70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>
        <v>2</v>
      </c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>
        <v>6</v>
      </c>
      <c r="AR84" s="55"/>
      <c r="AS84" s="55"/>
      <c r="AT84" s="55"/>
      <c r="AU84" s="55"/>
      <c r="AV84" s="55"/>
      <c r="AW84" s="55"/>
      <c r="AX84" s="55">
        <v>3</v>
      </c>
      <c r="AY84" s="55"/>
      <c r="AZ84" s="55"/>
      <c r="BA84" s="55"/>
      <c r="BB84" s="55"/>
      <c r="BC84" s="55"/>
      <c r="BD84" s="55">
        <v>1</v>
      </c>
      <c r="BE84" s="55"/>
      <c r="BF84" s="49" t="str">
        <f t="shared" si="2"/>
        <v>Resfjellet Opp</v>
      </c>
    </row>
    <row r="85" spans="1:58" s="50" customFormat="1" ht="12">
      <c r="A85" s="15" t="s">
        <v>264</v>
      </c>
      <c r="B85" s="39" t="s">
        <v>265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>
        <v>1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49" t="str">
        <f t="shared" si="2"/>
        <v>København Halv</v>
      </c>
    </row>
    <row r="86" spans="1:58" s="50" customFormat="1" ht="12">
      <c r="A86" s="15" t="s">
        <v>267</v>
      </c>
      <c r="B86" s="39" t="s">
        <v>268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>
        <v>1</v>
      </c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>
        <v>5</v>
      </c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49" t="str">
        <f t="shared" si="2"/>
        <v>Nybrottkarusellen 6-10km</v>
      </c>
    </row>
    <row r="87" spans="1:58" s="50" customFormat="1" ht="12">
      <c r="A87" s="15" t="s">
        <v>269</v>
      </c>
      <c r="B87" s="39" t="s">
        <v>270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>
        <v>2</v>
      </c>
      <c r="BD87" s="55"/>
      <c r="BE87" s="55"/>
      <c r="BF87" s="49" t="str">
        <f t="shared" si="2"/>
        <v>3-vannsløpet-høst Byåsen</v>
      </c>
    </row>
    <row r="88" spans="1:58" s="50" customFormat="1" ht="12">
      <c r="A88" s="15" t="s">
        <v>271</v>
      </c>
      <c r="B88" s="39" t="s">
        <v>272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>
        <v>22</v>
      </c>
      <c r="AF88" s="55"/>
      <c r="AG88" s="55"/>
      <c r="AH88" s="55"/>
      <c r="AI88" s="55"/>
      <c r="AJ88" s="55"/>
      <c r="AK88" s="55"/>
      <c r="AL88" s="55">
        <v>6</v>
      </c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>
        <v>1</v>
      </c>
      <c r="BB88" s="55"/>
      <c r="BC88" s="55"/>
      <c r="BD88" s="55"/>
      <c r="BE88" s="55"/>
      <c r="BF88" s="49" t="str">
        <f t="shared" si="2"/>
        <v>Oslo Maraton (10/halv)</v>
      </c>
    </row>
    <row r="89" spans="1:58" s="36" customFormat="1" ht="12">
      <c r="A89" s="16" t="s">
        <v>135</v>
      </c>
      <c r="B89" s="40" t="s">
        <v>273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>
        <v>4</v>
      </c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48" t="str">
        <f t="shared" si="2"/>
        <v>Saksa Opp</v>
      </c>
    </row>
    <row r="90" spans="1:58" s="50" customFormat="1" ht="12">
      <c r="A90" s="15" t="s">
        <v>274</v>
      </c>
      <c r="B90" s="39" t="s">
        <v>136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>
        <v>5</v>
      </c>
      <c r="AD90" s="55"/>
      <c r="AE90" s="55"/>
      <c r="AF90" s="55"/>
      <c r="AG90" s="55">
        <v>7</v>
      </c>
      <c r="AH90" s="55"/>
      <c r="AI90" s="55"/>
      <c r="AJ90" s="55"/>
      <c r="AK90" s="55"/>
      <c r="AL90" s="55"/>
      <c r="AM90" s="55"/>
      <c r="AN90" s="55"/>
      <c r="AO90" s="55"/>
      <c r="AP90" s="55"/>
      <c r="AQ90" s="55">
        <v>11</v>
      </c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49" t="str">
        <f t="shared" si="2"/>
        <v>Ranheim til topps</v>
      </c>
    </row>
    <row r="91" spans="1:58" s="50" customFormat="1" ht="12">
      <c r="A91" s="15" t="s">
        <v>275</v>
      </c>
      <c r="B91" s="39" t="s">
        <v>276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>
        <v>25</v>
      </c>
      <c r="S91" s="55"/>
      <c r="T91" s="55"/>
      <c r="U91" s="55">
        <v>16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>
        <v>2</v>
      </c>
      <c r="AH91" s="55"/>
      <c r="AI91" s="55"/>
      <c r="AJ91" s="55"/>
      <c r="AK91" s="55"/>
      <c r="AL91" s="55"/>
      <c r="AM91" s="55"/>
      <c r="AN91" s="55"/>
      <c r="AO91" s="55">
        <v>13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>
        <v>30</v>
      </c>
      <c r="BD91" s="55"/>
      <c r="BE91" s="55"/>
      <c r="BF91" s="49" t="str">
        <f t="shared" si="2"/>
        <v>NM Terrengløp, lang løype</v>
      </c>
    </row>
    <row r="92" spans="1:58" s="50" customFormat="1" ht="12">
      <c r="A92" s="15" t="s">
        <v>278</v>
      </c>
      <c r="B92" s="39" t="s">
        <v>279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>
        <v>1</v>
      </c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49" t="str">
        <f t="shared" si="2"/>
        <v>Nybrottkarusellen 6-halv</v>
      </c>
    </row>
    <row r="93" spans="1:58" s="50" customFormat="1" ht="12">
      <c r="A93" s="15" t="s">
        <v>278</v>
      </c>
      <c r="B93" s="39" t="s">
        <v>137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>
        <v>8</v>
      </c>
      <c r="BF93" s="49" t="str">
        <f t="shared" si="2"/>
        <v>Gøteborg Maraton</v>
      </c>
    </row>
    <row r="94" spans="1:58" s="50" customFormat="1" ht="12">
      <c r="A94" s="15" t="s">
        <v>280</v>
      </c>
      <c r="B94" s="39" t="s">
        <v>142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>
        <v>3</v>
      </c>
      <c r="N94" s="55"/>
      <c r="O94" s="55"/>
      <c r="P94" s="55"/>
      <c r="Q94" s="55"/>
      <c r="R94" s="55"/>
      <c r="S94" s="55"/>
      <c r="T94" s="55"/>
      <c r="U94" s="55">
        <v>1</v>
      </c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>
        <v>2</v>
      </c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49" t="str">
        <f t="shared" si="2"/>
        <v>Vinterkarusell 1, Leangen</v>
      </c>
    </row>
    <row r="95" spans="1:58" s="50" customFormat="1" ht="12">
      <c r="A95" s="15" t="s">
        <v>281</v>
      </c>
      <c r="B95" s="39" t="s">
        <v>57</v>
      </c>
      <c r="C95" s="55"/>
      <c r="D95" s="55"/>
      <c r="E95" s="55"/>
      <c r="F95" s="55"/>
      <c r="G95" s="55">
        <v>91</v>
      </c>
      <c r="H95" s="55">
        <v>9</v>
      </c>
      <c r="I95" s="55"/>
      <c r="J95" s="55"/>
      <c r="K95" s="55"/>
      <c r="L95" s="55">
        <v>27</v>
      </c>
      <c r="M95" s="55"/>
      <c r="N95" s="55"/>
      <c r="O95" s="55"/>
      <c r="P95" s="55"/>
      <c r="Q95" s="55"/>
      <c r="R95" s="55">
        <v>19</v>
      </c>
      <c r="S95" s="55"/>
      <c r="T95" s="55"/>
      <c r="U95" s="55">
        <v>9</v>
      </c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>
        <v>40</v>
      </c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>
        <v>11</v>
      </c>
      <c r="AT95" s="55"/>
      <c r="AU95" s="55">
        <v>43</v>
      </c>
      <c r="AV95" s="55"/>
      <c r="AW95" s="55">
        <v>5</v>
      </c>
      <c r="AX95" s="55"/>
      <c r="AY95" s="55"/>
      <c r="AZ95" s="55"/>
      <c r="BA95" s="55">
        <v>6</v>
      </c>
      <c r="BB95" s="55">
        <v>10</v>
      </c>
      <c r="BC95" s="55"/>
      <c r="BD95" s="55"/>
      <c r="BE95" s="55"/>
      <c r="BF95" s="49" t="str">
        <f t="shared" si="2"/>
        <v>Hytteplanmila</v>
      </c>
    </row>
    <row r="96" spans="1:58" s="50" customFormat="1" ht="12">
      <c r="A96" s="15" t="s">
        <v>281</v>
      </c>
      <c r="B96" s="39" t="s">
        <v>283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>
        <v>2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49" t="str">
        <f t="shared" si="2"/>
        <v>Bjarte Viks eliteløp</v>
      </c>
    </row>
    <row r="97" spans="1:58" s="50" customFormat="1" ht="12">
      <c r="A97" s="15" t="s">
        <v>284</v>
      </c>
      <c r="B97" s="39" t="s">
        <v>285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35">
        <v>1</v>
      </c>
      <c r="BB97" s="55"/>
      <c r="BC97" s="55"/>
      <c r="BD97" s="55"/>
      <c r="BE97" s="55"/>
      <c r="BF97" s="49" t="str">
        <f t="shared" si="2"/>
        <v>Grimstadvatnet Rundt (1)</v>
      </c>
    </row>
    <row r="98" spans="1:58" s="50" customFormat="1" ht="12">
      <c r="A98" s="15" t="s">
        <v>284</v>
      </c>
      <c r="B98" s="39" t="s">
        <v>286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7">
        <v>160</v>
      </c>
      <c r="BF98" s="49" t="str">
        <f t="shared" si="2"/>
        <v>Østerlen Marathon</v>
      </c>
    </row>
    <row r="99" spans="1:58" s="50" customFormat="1" ht="12">
      <c r="A99" s="15" t="s">
        <v>287</v>
      </c>
      <c r="B99" s="39" t="s">
        <v>141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>
        <v>6</v>
      </c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>
        <v>4</v>
      </c>
      <c r="AJ99" s="55">
        <v>1</v>
      </c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>
        <v>6</v>
      </c>
      <c r="BD99" s="55"/>
      <c r="BE99" s="55"/>
      <c r="BF99" s="49" t="str">
        <f t="shared" si="2"/>
        <v>Vinterkausell 2, Leangen</v>
      </c>
    </row>
    <row r="100" spans="1:58" s="50" customFormat="1" ht="12">
      <c r="A100" s="15" t="s">
        <v>301</v>
      </c>
      <c r="B100" s="39" t="s">
        <v>302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 t="s">
        <v>235</v>
      </c>
      <c r="BF100" s="49" t="str">
        <f t="shared" si="2"/>
        <v>Løplabbet Ribbemaraton</v>
      </c>
    </row>
    <row r="101" spans="1:58" s="50" customFormat="1" ht="12">
      <c r="A101" s="15" t="s">
        <v>303</v>
      </c>
      <c r="B101" s="12" t="s">
        <v>304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>
        <v>2</v>
      </c>
      <c r="BB101" s="55"/>
      <c r="BC101" s="55"/>
      <c r="BD101" s="55"/>
      <c r="BE101" s="55"/>
      <c r="BF101" s="49" t="str">
        <f t="shared" si="2"/>
        <v>Ålesund Nyttårsmaraton</v>
      </c>
    </row>
    <row r="102" spans="1:58" s="50" customFormat="1" ht="12">
      <c r="A102" s="15" t="s">
        <v>305</v>
      </c>
      <c r="B102" s="12" t="s">
        <v>306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>
        <v>18</v>
      </c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49" t="str">
        <f t="shared" si="2"/>
        <v>Nyttårsløpet, Tr.heim</v>
      </c>
    </row>
    <row r="103" spans="1:58" s="50" customFormat="1" ht="12.75" thickBot="1">
      <c r="A103" s="15"/>
      <c r="B103" s="12" t="s">
        <v>146</v>
      </c>
      <c r="C103" s="62">
        <f aca="true" t="shared" si="3" ref="C103:AH103">COUNTA(C3:C102)</f>
        <v>3</v>
      </c>
      <c r="D103" s="62">
        <f t="shared" si="3"/>
        <v>1</v>
      </c>
      <c r="E103" s="62">
        <f t="shared" si="3"/>
        <v>3</v>
      </c>
      <c r="F103" s="62">
        <f t="shared" si="3"/>
        <v>3</v>
      </c>
      <c r="G103" s="62">
        <f t="shared" si="3"/>
        <v>1</v>
      </c>
      <c r="H103" s="62">
        <f t="shared" si="3"/>
        <v>9</v>
      </c>
      <c r="I103" s="62">
        <f t="shared" si="3"/>
        <v>5</v>
      </c>
      <c r="J103" s="62">
        <f t="shared" si="3"/>
        <v>2</v>
      </c>
      <c r="K103" s="62">
        <f t="shared" si="3"/>
        <v>7</v>
      </c>
      <c r="L103" s="62">
        <f t="shared" si="3"/>
        <v>9</v>
      </c>
      <c r="M103" s="62">
        <f t="shared" si="3"/>
        <v>3</v>
      </c>
      <c r="N103" s="62">
        <f t="shared" si="3"/>
        <v>7</v>
      </c>
      <c r="O103" s="62">
        <f t="shared" si="3"/>
        <v>2</v>
      </c>
      <c r="P103" s="62">
        <f t="shared" si="3"/>
        <v>1</v>
      </c>
      <c r="Q103" s="62">
        <f t="shared" si="3"/>
        <v>8</v>
      </c>
      <c r="R103" s="62">
        <f t="shared" si="3"/>
        <v>15</v>
      </c>
      <c r="S103" s="62">
        <f t="shared" si="3"/>
        <v>7</v>
      </c>
      <c r="T103" s="62">
        <f t="shared" si="3"/>
        <v>1</v>
      </c>
      <c r="U103" s="62">
        <f t="shared" si="3"/>
        <v>12</v>
      </c>
      <c r="V103" s="62">
        <f t="shared" si="3"/>
        <v>2</v>
      </c>
      <c r="W103" s="62">
        <f t="shared" si="3"/>
        <v>2</v>
      </c>
      <c r="X103" s="62">
        <f t="shared" si="3"/>
        <v>4</v>
      </c>
      <c r="Y103" s="62">
        <f t="shared" si="3"/>
        <v>5</v>
      </c>
      <c r="Z103" s="62">
        <f t="shared" si="3"/>
        <v>4</v>
      </c>
      <c r="AA103" s="62">
        <f t="shared" si="3"/>
        <v>1</v>
      </c>
      <c r="AB103" s="62">
        <f t="shared" si="3"/>
        <v>6</v>
      </c>
      <c r="AC103" s="62">
        <f t="shared" si="3"/>
        <v>4</v>
      </c>
      <c r="AD103" s="62">
        <f t="shared" si="3"/>
        <v>2</v>
      </c>
      <c r="AE103" s="62">
        <f t="shared" si="3"/>
        <v>8</v>
      </c>
      <c r="AF103" s="62">
        <f t="shared" si="3"/>
        <v>2</v>
      </c>
      <c r="AG103" s="62">
        <f t="shared" si="3"/>
        <v>17</v>
      </c>
      <c r="AH103" s="62">
        <f t="shared" si="3"/>
        <v>10</v>
      </c>
      <c r="AI103" s="62">
        <f aca="true" t="shared" si="4" ref="AI103:BN103">COUNTA(AI3:AI102)</f>
        <v>5</v>
      </c>
      <c r="AJ103" s="62">
        <f t="shared" si="4"/>
        <v>9</v>
      </c>
      <c r="AK103" s="62">
        <f t="shared" si="4"/>
        <v>1</v>
      </c>
      <c r="AL103" s="62">
        <f t="shared" si="4"/>
        <v>6</v>
      </c>
      <c r="AM103" s="62">
        <f t="shared" si="4"/>
        <v>5</v>
      </c>
      <c r="AN103" s="62">
        <f t="shared" si="4"/>
        <v>1</v>
      </c>
      <c r="AO103" s="62">
        <f t="shared" si="4"/>
        <v>1</v>
      </c>
      <c r="AP103" s="62">
        <f t="shared" si="4"/>
        <v>5</v>
      </c>
      <c r="AQ103" s="62">
        <f t="shared" si="4"/>
        <v>11</v>
      </c>
      <c r="AR103" s="62">
        <f t="shared" si="4"/>
        <v>3</v>
      </c>
      <c r="AS103" s="62">
        <f t="shared" si="4"/>
        <v>9</v>
      </c>
      <c r="AT103" s="62">
        <f t="shared" si="4"/>
        <v>8</v>
      </c>
      <c r="AU103" s="62">
        <f t="shared" si="4"/>
        <v>11</v>
      </c>
      <c r="AV103" s="62">
        <f t="shared" si="4"/>
        <v>5</v>
      </c>
      <c r="AW103" s="62">
        <f t="shared" si="4"/>
        <v>4</v>
      </c>
      <c r="AX103" s="62">
        <f t="shared" si="4"/>
        <v>4</v>
      </c>
      <c r="AY103" s="62">
        <f t="shared" si="4"/>
        <v>1</v>
      </c>
      <c r="AZ103" s="62">
        <f t="shared" si="4"/>
        <v>3</v>
      </c>
      <c r="BA103" s="62">
        <f t="shared" si="4"/>
        <v>17</v>
      </c>
      <c r="BB103" s="62">
        <f t="shared" si="4"/>
        <v>7</v>
      </c>
      <c r="BC103" s="62">
        <f t="shared" si="4"/>
        <v>9</v>
      </c>
      <c r="BD103" s="62">
        <f t="shared" si="4"/>
        <v>4</v>
      </c>
      <c r="BE103" s="62">
        <f t="shared" si="4"/>
        <v>11</v>
      </c>
      <c r="BF103" s="63">
        <f>SUM(C103:BE103)</f>
        <v>306</v>
      </c>
    </row>
    <row r="104" spans="1:58" s="33" customFormat="1" ht="12.75" thickTop="1">
      <c r="A104" s="15"/>
      <c r="B104" s="70" t="s">
        <v>119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9"/>
      <c r="V104" s="60"/>
      <c r="W104" s="60"/>
      <c r="X104" s="60"/>
      <c r="Y104" s="67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9"/>
      <c r="BF104" s="61">
        <v>227</v>
      </c>
    </row>
    <row r="105" spans="1:58" s="34" customFormat="1" ht="131.25">
      <c r="A105" s="10"/>
      <c r="B105" s="31">
        <f>B2</f>
        <v>2013</v>
      </c>
      <c r="C105" s="28" t="str">
        <f>C2</f>
        <v>Bakken Eva</v>
      </c>
      <c r="D105" s="28" t="str">
        <f>D2</f>
        <v>Bakken Edvin</v>
      </c>
      <c r="E105" s="28" t="str">
        <f aca="true" t="shared" si="5" ref="E105:BE105">E2</f>
        <v>Bakken Hedvig</v>
      </c>
      <c r="F105" s="28" t="str">
        <f t="shared" si="5"/>
        <v>Bardal Lars Morten</v>
      </c>
      <c r="G105" s="28" t="str">
        <f t="shared" si="5"/>
        <v>Bolme Magne</v>
      </c>
      <c r="H105" s="28" t="str">
        <f t="shared" si="5"/>
        <v>Bolme Tor Jarle</v>
      </c>
      <c r="I105" s="28" t="str">
        <f t="shared" si="5"/>
        <v>Bøe Alf Petter</v>
      </c>
      <c r="J105" s="28" t="str">
        <f t="shared" si="5"/>
        <v>Børset Stein Ivar</v>
      </c>
      <c r="K105" s="28" t="str">
        <f t="shared" si="5"/>
        <v>Eilifsen Morten</v>
      </c>
      <c r="L105" s="28" t="str">
        <f t="shared" si="5"/>
        <v>Eriksen Jon</v>
      </c>
      <c r="M105" s="28" t="str">
        <f t="shared" si="5"/>
        <v>Erikstad Stein Ove</v>
      </c>
      <c r="N105" s="28" t="str">
        <f t="shared" si="5"/>
        <v>Fagerholt Kjetil</v>
      </c>
      <c r="O105" s="28" t="str">
        <f t="shared" si="5"/>
        <v>Gåsvand Arne Olav</v>
      </c>
      <c r="P105" s="28" t="str">
        <f t="shared" si="5"/>
        <v>Hagen Lars</v>
      </c>
      <c r="Q105" s="28" t="str">
        <f t="shared" si="5"/>
        <v>Halgunset Nils Ingar</v>
      </c>
      <c r="R105" s="28" t="str">
        <f t="shared" si="5"/>
        <v>Holm Thomas</v>
      </c>
      <c r="S105" s="28" t="str">
        <f t="shared" si="5"/>
        <v>Hov Gjermund</v>
      </c>
      <c r="T105" s="28" t="str">
        <f t="shared" si="5"/>
        <v>Landsem Gunvor</v>
      </c>
      <c r="U105" s="28" t="str">
        <f t="shared" si="5"/>
        <v>Langen Helge</v>
      </c>
      <c r="V105" s="28" t="str">
        <f t="shared" si="5"/>
        <v>Løfald Gjermund</v>
      </c>
      <c r="W105" s="28" t="str">
        <f t="shared" si="5"/>
        <v>Løfald Hallvard</v>
      </c>
      <c r="X105" s="28" t="str">
        <f t="shared" si="5"/>
        <v>Løset Ole Kristian</v>
      </c>
      <c r="Y105" s="28" t="str">
        <f t="shared" si="5"/>
        <v>Maroni Terje</v>
      </c>
      <c r="Z105" s="28" t="str">
        <f t="shared" si="5"/>
        <v>Mogstad Berit</v>
      </c>
      <c r="AA105" s="28" t="str">
        <f t="shared" si="5"/>
        <v>Moholdt Geir</v>
      </c>
      <c r="AB105" s="28" t="str">
        <f t="shared" si="5"/>
        <v>Moholdt Lars</v>
      </c>
      <c r="AC105" s="28" t="str">
        <f t="shared" si="5"/>
        <v>Nonstad Bård</v>
      </c>
      <c r="AD105" s="28" t="str">
        <f t="shared" si="5"/>
        <v>Nonstad Mona Bolme</v>
      </c>
      <c r="AE105" s="28" t="str">
        <f t="shared" si="5"/>
        <v>Nilsen Arnt Inge</v>
      </c>
      <c r="AF105" s="28" t="str">
        <f t="shared" si="5"/>
        <v>Norstad Inge</v>
      </c>
      <c r="AG105" s="28" t="str">
        <f t="shared" si="5"/>
        <v>Olsen Terje</v>
      </c>
      <c r="AH105" s="28" t="str">
        <f t="shared" si="5"/>
        <v>Rodal Lars Kristian</v>
      </c>
      <c r="AI105" s="28" t="str">
        <f t="shared" si="5"/>
        <v>Romundstad Jan</v>
      </c>
      <c r="AJ105" s="28" t="str">
        <f t="shared" si="5"/>
        <v>Reitan Trygve</v>
      </c>
      <c r="AK105" s="28" t="str">
        <f t="shared" si="5"/>
        <v>Rodriguez Juan Miguel V</v>
      </c>
      <c r="AL105" s="28" t="str">
        <f t="shared" si="5"/>
        <v>Schjetlein Philp</v>
      </c>
      <c r="AM105" s="28" t="str">
        <f t="shared" si="5"/>
        <v>Skjermo Ola A</v>
      </c>
      <c r="AN105" s="28"/>
      <c r="AO105" s="28" t="str">
        <f t="shared" si="5"/>
        <v>Stenvik Sigurd</v>
      </c>
      <c r="AP105" s="28" t="str">
        <f t="shared" si="5"/>
        <v>Strand Stig</v>
      </c>
      <c r="AQ105" s="28" t="str">
        <f t="shared" si="5"/>
        <v>Svinsås Morten</v>
      </c>
      <c r="AR105" s="28" t="str">
        <f t="shared" si="5"/>
        <v>Svinsås Ola Inge</v>
      </c>
      <c r="AS105" s="28" t="str">
        <f t="shared" si="5"/>
        <v>Sæterbø Ole</v>
      </c>
      <c r="AT105" s="28" t="str">
        <f t="shared" si="5"/>
        <v>Sæther Bjørn</v>
      </c>
      <c r="AU105" s="28" t="str">
        <f t="shared" si="5"/>
        <v>Sæther Pål</v>
      </c>
      <c r="AV105" s="28" t="str">
        <f t="shared" si="5"/>
        <v>Sødal Ole Arnold</v>
      </c>
      <c r="AW105" s="28" t="str">
        <f t="shared" si="5"/>
        <v>Tadesse Merhawi</v>
      </c>
      <c r="AX105" s="28" t="str">
        <f t="shared" si="5"/>
        <v>Tallia Tiia</v>
      </c>
      <c r="AY105" s="28" t="str">
        <f t="shared" si="5"/>
        <v>Tekesete Teklya Abraha</v>
      </c>
      <c r="AZ105" s="28" t="str">
        <f t="shared" si="5"/>
        <v>Thonstad Audun</v>
      </c>
      <c r="BA105" s="28" t="str">
        <f t="shared" si="5"/>
        <v>Tranvåg Joachim</v>
      </c>
      <c r="BB105" s="28" t="str">
        <f t="shared" si="5"/>
        <v>Vonheim Bjørn</v>
      </c>
      <c r="BC105" s="28" t="str">
        <f t="shared" si="5"/>
        <v>Wirèhn Per</v>
      </c>
      <c r="BD105" s="28" t="str">
        <f t="shared" si="5"/>
        <v>Wærnes Andreas Dahlø</v>
      </c>
      <c r="BE105" s="28" t="str">
        <f t="shared" si="5"/>
        <v>Aasbø Henrik</v>
      </c>
      <c r="BF105" s="31">
        <f>B2</f>
        <v>2013</v>
      </c>
    </row>
    <row r="106" spans="1:58" ht="23.25">
      <c r="A106" s="64" t="str">
        <f>A1</f>
        <v>LØP UTENFOR BANE (senior &amp; junior)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6"/>
      <c r="AN106" s="54"/>
      <c r="AO106" s="54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6"/>
    </row>
    <row r="107" spans="1:58" s="33" customFormat="1" ht="12">
      <c r="A107" s="18"/>
      <c r="B107" s="17" t="s">
        <v>28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33" customFormat="1" ht="12.75">
      <c r="A108" s="18"/>
      <c r="B108" s="17" t="s">
        <v>29</v>
      </c>
      <c r="C108" s="35">
        <v>1</v>
      </c>
      <c r="D108" s="52"/>
      <c r="E108" s="52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32"/>
      <c r="AQ108" s="17"/>
      <c r="AR108" s="17"/>
      <c r="AS108" s="17"/>
      <c r="AT108" s="35">
        <v>1</v>
      </c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33" customFormat="1" ht="12">
      <c r="A109" s="18"/>
      <c r="B109" s="17" t="s">
        <v>36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34" s="33" customFormat="1" ht="12">
      <c r="A110" s="33" t="s">
        <v>59</v>
      </c>
      <c r="B110" s="19" t="s">
        <v>35</v>
      </c>
      <c r="Y110" s="19"/>
      <c r="Z110" s="19"/>
      <c r="AA110" s="19"/>
      <c r="AE110" s="17"/>
      <c r="AF110" s="17"/>
      <c r="AG110" s="17"/>
      <c r="AH110" s="17"/>
    </row>
  </sheetData>
  <sheetProtection/>
  <mergeCells count="6">
    <mergeCell ref="A1:AM1"/>
    <mergeCell ref="AP1:BF1"/>
    <mergeCell ref="A106:AM106"/>
    <mergeCell ref="AP106:BF106"/>
    <mergeCell ref="Y104:BE104"/>
    <mergeCell ref="B104:U104"/>
  </mergeCells>
  <printOptions/>
  <pageMargins left="0.2755905511811024" right="0.15748031496062992" top="0.35433070866141736" bottom="0.4724409448818898" header="0.2362204724409449" footer="0.2362204724409449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7.57421875" style="8" customWidth="1"/>
    <col min="2" max="2" width="46.7109375" style="8" bestFit="1" customWidth="1"/>
    <col min="3" max="5" width="4.140625" style="8" customWidth="1"/>
    <col min="6" max="7" width="4.421875" style="8" customWidth="1"/>
    <col min="8" max="8" width="4.140625" style="8" bestFit="1" customWidth="1"/>
    <col min="9" max="15" width="4.140625" style="8" customWidth="1"/>
    <col min="16" max="16" width="4.421875" style="8" customWidth="1"/>
    <col min="17" max="18" width="4.140625" style="8" customWidth="1"/>
    <col min="19" max="19" width="4.140625" style="8" bestFit="1" customWidth="1"/>
    <col min="20" max="16384" width="9.140625" style="8" customWidth="1"/>
  </cols>
  <sheetData>
    <row r="1" spans="1:19" s="9" customFormat="1" ht="27.75">
      <c r="A1" s="71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</row>
    <row r="2" spans="1:19" ht="128.25">
      <c r="A2" s="6"/>
      <c r="B2" s="7">
        <v>2013</v>
      </c>
      <c r="C2" s="29" t="s">
        <v>33</v>
      </c>
      <c r="D2" s="29" t="s">
        <v>139</v>
      </c>
      <c r="E2" s="29" t="s">
        <v>23</v>
      </c>
      <c r="F2" s="29" t="s">
        <v>51</v>
      </c>
      <c r="G2" s="29" t="s">
        <v>61</v>
      </c>
      <c r="H2" s="29" t="s">
        <v>40</v>
      </c>
      <c r="I2" s="29" t="s">
        <v>41</v>
      </c>
      <c r="J2" s="29" t="s">
        <v>300</v>
      </c>
      <c r="K2" s="29" t="s">
        <v>54</v>
      </c>
      <c r="L2" s="29" t="s">
        <v>42</v>
      </c>
      <c r="M2" s="29" t="s">
        <v>152</v>
      </c>
      <c r="N2" s="29" t="s">
        <v>134</v>
      </c>
      <c r="O2" s="29" t="s">
        <v>27</v>
      </c>
      <c r="P2" s="29" t="s">
        <v>75</v>
      </c>
      <c r="Q2" s="29" t="s">
        <v>148</v>
      </c>
      <c r="R2" s="29" t="s">
        <v>7</v>
      </c>
      <c r="S2" s="29" t="s">
        <v>18</v>
      </c>
    </row>
    <row r="3" spans="1:19" s="43" customFormat="1" ht="12.75">
      <c r="A3" s="41" t="s">
        <v>153</v>
      </c>
      <c r="B3" s="42" t="s">
        <v>154</v>
      </c>
      <c r="C3" s="42">
        <v>4</v>
      </c>
      <c r="D3" s="42"/>
      <c r="E3" s="42"/>
      <c r="F3" s="42">
        <v>2</v>
      </c>
      <c r="G3" s="42"/>
      <c r="H3" s="42">
        <v>1</v>
      </c>
      <c r="I3" s="42"/>
      <c r="J3" s="42"/>
      <c r="K3" s="42">
        <v>1</v>
      </c>
      <c r="L3" s="42"/>
      <c r="M3" s="42"/>
      <c r="N3" s="42">
        <v>6</v>
      </c>
      <c r="O3" s="42"/>
      <c r="P3" s="42"/>
      <c r="Q3" s="42">
        <v>4</v>
      </c>
      <c r="R3" s="42"/>
      <c r="S3" s="42">
        <f aca="true" t="shared" si="0" ref="S3:S30">COUNTA(C3:R3)</f>
        <v>6</v>
      </c>
    </row>
    <row r="4" spans="1:19" s="43" customFormat="1" ht="12.75">
      <c r="A4" s="41" t="s">
        <v>159</v>
      </c>
      <c r="B4" s="42" t="s">
        <v>160</v>
      </c>
      <c r="C4" s="42"/>
      <c r="D4" s="42"/>
      <c r="E4" s="42"/>
      <c r="F4" s="42"/>
      <c r="G4" s="42"/>
      <c r="H4" s="42">
        <v>2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>
        <f t="shared" si="0"/>
        <v>1</v>
      </c>
    </row>
    <row r="5" spans="1:19" s="43" customFormat="1" ht="12.75">
      <c r="A5" s="41" t="s">
        <v>161</v>
      </c>
      <c r="B5" s="42" t="s">
        <v>162</v>
      </c>
      <c r="C5" s="42"/>
      <c r="D5" s="42"/>
      <c r="E5" s="42"/>
      <c r="F5" s="42"/>
      <c r="G5" s="42"/>
      <c r="H5" s="42">
        <v>6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>
        <f t="shared" si="0"/>
        <v>1</v>
      </c>
    </row>
    <row r="6" spans="1:19" s="43" customFormat="1" ht="12.75">
      <c r="A6" s="41" t="s">
        <v>163</v>
      </c>
      <c r="B6" s="42" t="s">
        <v>164</v>
      </c>
      <c r="C6" s="42"/>
      <c r="D6" s="42"/>
      <c r="E6" s="42"/>
      <c r="F6" s="42"/>
      <c r="G6" s="42"/>
      <c r="H6" s="42">
        <v>12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>
        <f t="shared" si="0"/>
        <v>1</v>
      </c>
    </row>
    <row r="7" spans="1:19" s="43" customFormat="1" ht="12.75">
      <c r="A7" s="41" t="s">
        <v>165</v>
      </c>
      <c r="B7" s="42" t="s">
        <v>92</v>
      </c>
      <c r="C7" s="42"/>
      <c r="D7" s="42"/>
      <c r="E7" s="42"/>
      <c r="F7" s="42">
        <v>2</v>
      </c>
      <c r="G7" s="42">
        <v>4</v>
      </c>
      <c r="H7" s="42">
        <v>2</v>
      </c>
      <c r="I7" s="42"/>
      <c r="J7" s="42"/>
      <c r="K7" s="42">
        <v>1</v>
      </c>
      <c r="L7" s="42"/>
      <c r="M7" s="42">
        <v>8</v>
      </c>
      <c r="N7" s="42">
        <v>3</v>
      </c>
      <c r="O7" s="42"/>
      <c r="P7" s="42"/>
      <c r="Q7" s="42"/>
      <c r="R7" s="42"/>
      <c r="S7" s="42">
        <f t="shared" si="0"/>
        <v>6</v>
      </c>
    </row>
    <row r="8" spans="1:19" s="43" customFormat="1" ht="12.75">
      <c r="A8" s="41" t="s">
        <v>166</v>
      </c>
      <c r="B8" s="42" t="s">
        <v>167</v>
      </c>
      <c r="C8" s="42"/>
      <c r="D8" s="42"/>
      <c r="E8" s="42"/>
      <c r="F8" s="42"/>
      <c r="G8" s="42"/>
      <c r="H8" s="42">
        <v>3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>
        <f t="shared" si="0"/>
        <v>1</v>
      </c>
    </row>
    <row r="9" spans="1:19" s="43" customFormat="1" ht="12.75">
      <c r="A9" s="41" t="s">
        <v>99</v>
      </c>
      <c r="B9" s="42" t="s">
        <v>198</v>
      </c>
      <c r="C9" s="42"/>
      <c r="D9" s="42"/>
      <c r="E9" s="42"/>
      <c r="F9" s="42">
        <v>5</v>
      </c>
      <c r="G9" s="42">
        <v>7</v>
      </c>
      <c r="H9" s="42">
        <v>2</v>
      </c>
      <c r="I9" s="42"/>
      <c r="J9" s="42"/>
      <c r="K9" s="42"/>
      <c r="L9" s="42"/>
      <c r="M9" s="42"/>
      <c r="N9" s="42">
        <v>6</v>
      </c>
      <c r="O9" s="42"/>
      <c r="P9" s="42"/>
      <c r="Q9" s="42"/>
      <c r="R9" s="42"/>
      <c r="S9" s="42">
        <f t="shared" si="0"/>
        <v>4</v>
      </c>
    </row>
    <row r="10" spans="1:19" s="43" customFormat="1" ht="12.75">
      <c r="A10" s="41" t="s">
        <v>143</v>
      </c>
      <c r="B10" s="42" t="s">
        <v>202</v>
      </c>
      <c r="C10" s="42"/>
      <c r="D10" s="42"/>
      <c r="E10" s="42"/>
      <c r="F10" s="42"/>
      <c r="G10" s="42"/>
      <c r="H10" s="42">
        <v>1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>
        <f t="shared" si="0"/>
        <v>1</v>
      </c>
    </row>
    <row r="11" spans="1:19" s="43" customFormat="1" ht="12.75">
      <c r="A11" s="41" t="s">
        <v>143</v>
      </c>
      <c r="B11" s="42" t="s">
        <v>205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>
        <v>1</v>
      </c>
      <c r="S11" s="42">
        <f t="shared" si="0"/>
        <v>1</v>
      </c>
    </row>
    <row r="12" spans="1:19" s="43" customFormat="1" ht="12.75">
      <c r="A12" s="41" t="s">
        <v>216</v>
      </c>
      <c r="B12" s="42" t="s">
        <v>219</v>
      </c>
      <c r="C12" s="42"/>
      <c r="D12" s="42"/>
      <c r="E12" s="42"/>
      <c r="F12" s="42"/>
      <c r="G12" s="42"/>
      <c r="H12" s="42">
        <v>1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>
        <f t="shared" si="0"/>
        <v>1</v>
      </c>
    </row>
    <row r="13" spans="1:19" s="43" customFormat="1" ht="12.75">
      <c r="A13" s="41" t="s">
        <v>294</v>
      </c>
      <c r="B13" s="42" t="s">
        <v>208</v>
      </c>
      <c r="C13" s="42">
        <v>17</v>
      </c>
      <c r="D13" s="42"/>
      <c r="E13" s="42"/>
      <c r="F13" s="42"/>
      <c r="G13" s="42"/>
      <c r="H13" s="42">
        <v>1</v>
      </c>
      <c r="I13" s="42">
        <v>19</v>
      </c>
      <c r="J13" s="42"/>
      <c r="K13" s="42"/>
      <c r="L13" s="42"/>
      <c r="M13" s="42"/>
      <c r="N13" s="42">
        <v>11</v>
      </c>
      <c r="O13" s="42"/>
      <c r="P13" s="42"/>
      <c r="Q13" s="42"/>
      <c r="R13" s="42"/>
      <c r="S13" s="42">
        <f t="shared" si="0"/>
        <v>4</v>
      </c>
    </row>
    <row r="14" spans="1:19" s="43" customFormat="1" ht="12.75">
      <c r="A14" s="41" t="s">
        <v>195</v>
      </c>
      <c r="B14" s="42" t="s">
        <v>221</v>
      </c>
      <c r="C14" s="42"/>
      <c r="D14" s="42"/>
      <c r="E14" s="42"/>
      <c r="F14" s="42"/>
      <c r="G14" s="42"/>
      <c r="H14" s="42">
        <v>3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>
        <f t="shared" si="0"/>
        <v>1</v>
      </c>
    </row>
    <row r="15" spans="1:19" s="43" customFormat="1" ht="12.75">
      <c r="A15" s="41" t="s">
        <v>107</v>
      </c>
      <c r="B15" s="42" t="s">
        <v>106</v>
      </c>
      <c r="C15" s="42"/>
      <c r="D15" s="42"/>
      <c r="E15" s="42"/>
      <c r="F15" s="42"/>
      <c r="G15" s="42"/>
      <c r="H15" s="42">
        <v>9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>
        <f t="shared" si="0"/>
        <v>1</v>
      </c>
    </row>
    <row r="16" spans="1:19" s="43" customFormat="1" ht="12.75">
      <c r="A16" s="41" t="s">
        <v>67</v>
      </c>
      <c r="B16" s="42" t="s">
        <v>224</v>
      </c>
      <c r="C16" s="42"/>
      <c r="D16" s="42"/>
      <c r="E16" s="42"/>
      <c r="F16" s="42"/>
      <c r="G16" s="42"/>
      <c r="H16" s="42">
        <v>2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>
        <f t="shared" si="0"/>
        <v>1</v>
      </c>
    </row>
    <row r="17" spans="1:19" s="43" customFormat="1" ht="12.75">
      <c r="A17" s="41" t="s">
        <v>117</v>
      </c>
      <c r="B17" s="42" t="s">
        <v>225</v>
      </c>
      <c r="C17" s="42"/>
      <c r="D17" s="42"/>
      <c r="E17" s="42"/>
      <c r="F17" s="42"/>
      <c r="G17" s="42"/>
      <c r="H17" s="42">
        <v>1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>
        <f t="shared" si="0"/>
        <v>1</v>
      </c>
    </row>
    <row r="18" spans="1:19" s="43" customFormat="1" ht="12.75">
      <c r="A18" s="41" t="s">
        <v>117</v>
      </c>
      <c r="B18" s="42" t="s">
        <v>226</v>
      </c>
      <c r="C18" s="42"/>
      <c r="D18" s="42"/>
      <c r="E18" s="42"/>
      <c r="F18" s="42">
        <v>2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>
        <f t="shared" si="0"/>
        <v>1</v>
      </c>
    </row>
    <row r="19" spans="1:19" s="43" customFormat="1" ht="12.75">
      <c r="A19" s="41" t="s">
        <v>230</v>
      </c>
      <c r="B19" s="42" t="s">
        <v>231</v>
      </c>
      <c r="C19" s="42"/>
      <c r="D19" s="42"/>
      <c r="E19" s="42"/>
      <c r="F19" s="42">
        <v>4</v>
      </c>
      <c r="G19" s="42"/>
      <c r="H19" s="42"/>
      <c r="I19" s="42"/>
      <c r="J19" s="42"/>
      <c r="K19" s="42"/>
      <c r="L19" s="42"/>
      <c r="M19" s="42"/>
      <c r="N19" s="42">
        <v>3</v>
      </c>
      <c r="O19" s="42"/>
      <c r="P19" s="42"/>
      <c r="Q19" s="42">
        <v>7</v>
      </c>
      <c r="R19" s="42"/>
      <c r="S19" s="42">
        <f t="shared" si="0"/>
        <v>3</v>
      </c>
    </row>
    <row r="20" spans="1:19" s="43" customFormat="1" ht="12.75">
      <c r="A20" s="41" t="s">
        <v>296</v>
      </c>
      <c r="B20" s="42" t="s">
        <v>297</v>
      </c>
      <c r="C20" s="42"/>
      <c r="D20" s="42"/>
      <c r="E20" s="42"/>
      <c r="F20" s="42"/>
      <c r="G20" s="42"/>
      <c r="H20" s="42">
        <v>1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>
        <f t="shared" si="0"/>
        <v>1</v>
      </c>
    </row>
    <row r="21" spans="1:19" s="43" customFormat="1" ht="12.75">
      <c r="A21" s="41" t="s">
        <v>241</v>
      </c>
      <c r="B21" s="42" t="s">
        <v>242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>
        <v>11</v>
      </c>
      <c r="R21" s="42"/>
      <c r="S21" s="42">
        <f t="shared" si="0"/>
        <v>1</v>
      </c>
    </row>
    <row r="22" spans="1:19" s="43" customFormat="1" ht="12.75">
      <c r="A22" s="41" t="s">
        <v>295</v>
      </c>
      <c r="B22" s="42" t="s">
        <v>243</v>
      </c>
      <c r="C22" s="42"/>
      <c r="D22" s="42"/>
      <c r="E22" s="42"/>
      <c r="F22" s="42">
        <v>3</v>
      </c>
      <c r="G22" s="42"/>
      <c r="H22" s="42">
        <v>1</v>
      </c>
      <c r="I22" s="42"/>
      <c r="J22" s="42"/>
      <c r="K22" s="42"/>
      <c r="L22" s="42">
        <v>7</v>
      </c>
      <c r="M22" s="42"/>
      <c r="N22" s="42"/>
      <c r="O22" s="42">
        <v>8</v>
      </c>
      <c r="P22" s="42"/>
      <c r="Q22" s="42"/>
      <c r="R22" s="42"/>
      <c r="S22" s="42">
        <f t="shared" si="0"/>
        <v>4</v>
      </c>
    </row>
    <row r="23" spans="1:19" s="43" customFormat="1" ht="12.75">
      <c r="A23" s="41" t="s">
        <v>120</v>
      </c>
      <c r="B23" s="42" t="s">
        <v>49</v>
      </c>
      <c r="C23" s="42"/>
      <c r="D23" s="42"/>
      <c r="E23" s="42"/>
      <c r="F23" s="42">
        <v>2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>
        <f t="shared" si="0"/>
        <v>1</v>
      </c>
    </row>
    <row r="24" spans="1:19" s="43" customFormat="1" ht="12.75">
      <c r="A24" s="41" t="s">
        <v>248</v>
      </c>
      <c r="B24" s="42" t="s">
        <v>249</v>
      </c>
      <c r="C24" s="42"/>
      <c r="D24" s="42"/>
      <c r="E24" s="42"/>
      <c r="F24" s="42"/>
      <c r="G24" s="42"/>
      <c r="H24" s="42">
        <v>2</v>
      </c>
      <c r="I24" s="42"/>
      <c r="J24" s="42"/>
      <c r="K24" s="42"/>
      <c r="L24" s="42">
        <v>8</v>
      </c>
      <c r="M24" s="42"/>
      <c r="N24" s="42">
        <v>3</v>
      </c>
      <c r="O24" s="42"/>
      <c r="P24" s="42">
        <v>9</v>
      </c>
      <c r="Q24" s="42"/>
      <c r="R24" s="42"/>
      <c r="S24" s="42">
        <f t="shared" si="0"/>
        <v>4</v>
      </c>
    </row>
    <row r="25" spans="1:19" s="43" customFormat="1" ht="12.75">
      <c r="A25" s="41" t="s">
        <v>250</v>
      </c>
      <c r="B25" s="42" t="s">
        <v>253</v>
      </c>
      <c r="C25" s="42"/>
      <c r="D25" s="42"/>
      <c r="E25" s="42"/>
      <c r="F25" s="42"/>
      <c r="G25" s="42"/>
      <c r="H25" s="42">
        <v>9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>
        <f t="shared" si="0"/>
        <v>1</v>
      </c>
    </row>
    <row r="26" spans="1:19" s="43" customFormat="1" ht="12.75">
      <c r="A26" s="41" t="s">
        <v>251</v>
      </c>
      <c r="B26" s="42" t="s">
        <v>252</v>
      </c>
      <c r="C26" s="42"/>
      <c r="D26" s="42"/>
      <c r="E26" s="42"/>
      <c r="F26" s="42"/>
      <c r="G26" s="42"/>
      <c r="H26" s="42">
        <v>7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>
        <f t="shared" si="0"/>
        <v>1</v>
      </c>
    </row>
    <row r="27" spans="1:19" s="43" customFormat="1" ht="12.75">
      <c r="A27" s="41" t="s">
        <v>254</v>
      </c>
      <c r="B27" s="42" t="s">
        <v>255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>
        <v>4</v>
      </c>
      <c r="O27" s="42"/>
      <c r="P27" s="42"/>
      <c r="Q27" s="42"/>
      <c r="R27" s="42"/>
      <c r="S27" s="42">
        <f t="shared" si="0"/>
        <v>1</v>
      </c>
    </row>
    <row r="28" spans="1:19" s="43" customFormat="1" ht="12.75">
      <c r="A28" s="41" t="s">
        <v>133</v>
      </c>
      <c r="B28" s="42" t="s">
        <v>263</v>
      </c>
      <c r="C28" s="42"/>
      <c r="D28" s="42"/>
      <c r="E28" s="42"/>
      <c r="F28" s="42"/>
      <c r="G28" s="42"/>
      <c r="H28" s="42">
        <v>1</v>
      </c>
      <c r="I28" s="42"/>
      <c r="J28" s="42"/>
      <c r="K28" s="42"/>
      <c r="L28" s="42"/>
      <c r="M28" s="42"/>
      <c r="N28" s="42"/>
      <c r="O28" s="42">
        <v>4</v>
      </c>
      <c r="P28" s="42"/>
      <c r="Q28" s="42">
        <v>1</v>
      </c>
      <c r="R28" s="42"/>
      <c r="S28" s="42">
        <f t="shared" si="0"/>
        <v>3</v>
      </c>
    </row>
    <row r="29" spans="1:19" s="43" customFormat="1" ht="12.75">
      <c r="A29" s="41" t="s">
        <v>293</v>
      </c>
      <c r="B29" s="42" t="s">
        <v>144</v>
      </c>
      <c r="C29" s="42"/>
      <c r="D29" s="42"/>
      <c r="E29" s="42"/>
      <c r="F29" s="42"/>
      <c r="G29" s="42"/>
      <c r="H29" s="42">
        <v>1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>
        <f t="shared" si="0"/>
        <v>1</v>
      </c>
    </row>
    <row r="30" spans="1:19" s="43" customFormat="1" ht="12.75">
      <c r="A30" s="41" t="s">
        <v>298</v>
      </c>
      <c r="B30" s="42" t="s">
        <v>299</v>
      </c>
      <c r="C30" s="42"/>
      <c r="D30" s="42">
        <v>2</v>
      </c>
      <c r="E30" s="42">
        <v>3</v>
      </c>
      <c r="F30" s="42">
        <v>6</v>
      </c>
      <c r="G30" s="42"/>
      <c r="H30" s="42">
        <v>1</v>
      </c>
      <c r="I30" s="42"/>
      <c r="J30" s="42">
        <v>2</v>
      </c>
      <c r="K30" s="42"/>
      <c r="L30" s="42"/>
      <c r="M30" s="42">
        <v>11</v>
      </c>
      <c r="N30" s="42"/>
      <c r="O30" s="42"/>
      <c r="P30" s="42"/>
      <c r="Q30" s="42"/>
      <c r="R30" s="42"/>
      <c r="S30" s="42">
        <f t="shared" si="0"/>
        <v>6</v>
      </c>
    </row>
    <row r="31" spans="1:19" s="43" customFormat="1" ht="7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s="43" customFormat="1" ht="21" customHeight="1" thickBot="1">
      <c r="A32" s="44"/>
      <c r="B32" s="42" t="s">
        <v>146</v>
      </c>
      <c r="C32" s="45">
        <f aca="true" t="shared" si="1" ref="C32:R32">COUNTA(C3:C31)</f>
        <v>2</v>
      </c>
      <c r="D32" s="45">
        <f t="shared" si="1"/>
        <v>1</v>
      </c>
      <c r="E32" s="45">
        <f t="shared" si="1"/>
        <v>1</v>
      </c>
      <c r="F32" s="45">
        <f t="shared" si="1"/>
        <v>8</v>
      </c>
      <c r="G32" s="45">
        <f t="shared" si="1"/>
        <v>2</v>
      </c>
      <c r="H32" s="45">
        <f t="shared" si="1"/>
        <v>22</v>
      </c>
      <c r="I32" s="45">
        <f t="shared" si="1"/>
        <v>1</v>
      </c>
      <c r="J32" s="45">
        <f t="shared" si="1"/>
        <v>1</v>
      </c>
      <c r="K32" s="45">
        <f t="shared" si="1"/>
        <v>2</v>
      </c>
      <c r="L32" s="45">
        <f t="shared" si="1"/>
        <v>2</v>
      </c>
      <c r="M32" s="45">
        <f t="shared" si="1"/>
        <v>2</v>
      </c>
      <c r="N32" s="45">
        <f t="shared" si="1"/>
        <v>7</v>
      </c>
      <c r="O32" s="45">
        <f t="shared" si="1"/>
        <v>2</v>
      </c>
      <c r="P32" s="45">
        <f t="shared" si="1"/>
        <v>1</v>
      </c>
      <c r="Q32" s="45">
        <f t="shared" si="1"/>
        <v>4</v>
      </c>
      <c r="R32" s="45">
        <f t="shared" si="1"/>
        <v>1</v>
      </c>
      <c r="S32" s="45">
        <f>SUM(S3:S31)</f>
        <v>59</v>
      </c>
    </row>
    <row r="33" spans="1:20" s="43" customFormat="1" ht="13.5" thickTop="1">
      <c r="A33" s="46"/>
      <c r="B33" s="43" t="s">
        <v>119</v>
      </c>
      <c r="S33" s="43">
        <v>38</v>
      </c>
      <c r="T33" s="47"/>
    </row>
    <row r="34" spans="3:19" s="11" customFormat="1" ht="15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3:19" s="11" customFormat="1" ht="15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3:19" s="11" customFormat="1" ht="15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3:19" s="11" customFormat="1" ht="15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3:19" s="11" customFormat="1" ht="15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3:19" s="11" customFormat="1" ht="15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3:19" s="11" customFormat="1" ht="15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3:19" s="11" customFormat="1" ht="15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65" spans="3:19" s="11" customFormat="1" ht="15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</sheetData>
  <sheetProtection/>
  <mergeCells count="1">
    <mergeCell ref="A1:S1"/>
  </mergeCells>
  <printOptions horizontalCentered="1" verticalCentered="1"/>
  <pageMargins left="0.76" right="0.83" top="0.31496062992125984" bottom="0.34" header="0.1968503937007874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PageLayoutView="0" workbookViewId="0" topLeftCell="A1">
      <pane ySplit="2" topLeftCell="A30" activePane="bottomLeft" state="frozen"/>
      <selection pane="topLeft" activeCell="A1" sqref="A1"/>
      <selection pane="bottomLeft" activeCell="H62" sqref="H62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4" width="4.00390625" style="2" customWidth="1"/>
    <col min="5" max="8" width="4.00390625" style="2" bestFit="1" customWidth="1"/>
    <col min="9" max="9" width="5.140625" style="2" bestFit="1" customWidth="1"/>
    <col min="10" max="10" width="4.00390625" style="2" bestFit="1" customWidth="1"/>
    <col min="11" max="12" width="5.140625" style="2" bestFit="1" customWidth="1"/>
    <col min="13" max="16384" width="9.140625" style="2" customWidth="1"/>
  </cols>
  <sheetData>
    <row r="1" spans="1:12" s="3" customFormat="1" ht="20.25">
      <c r="A1" s="20" t="s">
        <v>37</v>
      </c>
      <c r="B1" s="74"/>
      <c r="C1" s="74"/>
      <c r="D1" s="74"/>
      <c r="E1" s="74"/>
      <c r="F1" s="74"/>
      <c r="G1" s="74"/>
      <c r="H1" s="74"/>
      <c r="I1" s="75" t="s">
        <v>19</v>
      </c>
      <c r="J1" s="76"/>
      <c r="K1" s="76"/>
      <c r="L1" s="77"/>
    </row>
    <row r="2" spans="1:12" s="4" customFormat="1" ht="139.5" customHeight="1">
      <c r="A2" s="1">
        <v>2013</v>
      </c>
      <c r="B2" s="13" t="s">
        <v>186</v>
      </c>
      <c r="C2" s="13" t="s">
        <v>186</v>
      </c>
      <c r="D2" s="13" t="s">
        <v>309</v>
      </c>
      <c r="E2" s="13" t="s">
        <v>15</v>
      </c>
      <c r="F2" s="13" t="s">
        <v>16</v>
      </c>
      <c r="G2" s="13" t="s">
        <v>48</v>
      </c>
      <c r="H2" s="13" t="s">
        <v>58</v>
      </c>
      <c r="I2" s="14" t="s">
        <v>20</v>
      </c>
      <c r="J2" s="14" t="s">
        <v>25</v>
      </c>
      <c r="K2" s="14" t="s">
        <v>46</v>
      </c>
      <c r="L2" s="5" t="s">
        <v>21</v>
      </c>
    </row>
    <row r="3" spans="1:12" s="24" customFormat="1" ht="13.5">
      <c r="A3" s="21" t="s">
        <v>111</v>
      </c>
      <c r="B3" s="22"/>
      <c r="C3" s="22"/>
      <c r="D3" s="22"/>
      <c r="E3" s="22"/>
      <c r="F3" s="22"/>
      <c r="G3" s="22">
        <v>2</v>
      </c>
      <c r="H3" s="22"/>
      <c r="I3" s="23">
        <f aca="true" t="shared" si="0" ref="I3:I28">SUM(B3:H3)</f>
        <v>2</v>
      </c>
      <c r="J3" s="23"/>
      <c r="K3" s="23">
        <v>11</v>
      </c>
      <c r="L3" s="23">
        <f aca="true" t="shared" si="1" ref="L3:L28">SUM(I3:K3)</f>
        <v>13</v>
      </c>
    </row>
    <row r="4" spans="1:12" s="24" customFormat="1" ht="13.5">
      <c r="A4" s="21" t="s">
        <v>84</v>
      </c>
      <c r="B4" s="22"/>
      <c r="C4" s="22"/>
      <c r="D4" s="22"/>
      <c r="E4" s="22"/>
      <c r="F4" s="22"/>
      <c r="G4" s="22">
        <v>1</v>
      </c>
      <c r="H4" s="22"/>
      <c r="I4" s="23">
        <f t="shared" si="0"/>
        <v>1</v>
      </c>
      <c r="J4" s="23"/>
      <c r="K4" s="23">
        <v>1</v>
      </c>
      <c r="L4" s="23">
        <f t="shared" si="1"/>
        <v>2</v>
      </c>
    </row>
    <row r="5" spans="1:12" s="24" customFormat="1" ht="13.5">
      <c r="A5" s="53" t="s">
        <v>33</v>
      </c>
      <c r="B5" s="22"/>
      <c r="C5" s="22"/>
      <c r="D5" s="22">
        <v>1</v>
      </c>
      <c r="E5" s="22">
        <v>3</v>
      </c>
      <c r="F5" s="22"/>
      <c r="G5" s="22"/>
      <c r="H5" s="22"/>
      <c r="I5" s="23">
        <f t="shared" si="0"/>
        <v>4</v>
      </c>
      <c r="J5" s="23">
        <v>2</v>
      </c>
      <c r="K5" s="23">
        <v>3</v>
      </c>
      <c r="L5" s="23">
        <f t="shared" si="1"/>
        <v>9</v>
      </c>
    </row>
    <row r="6" spans="1:12" s="24" customFormat="1" ht="13.5">
      <c r="A6" s="53" t="s">
        <v>282</v>
      </c>
      <c r="B6" s="22"/>
      <c r="C6" s="22"/>
      <c r="D6" s="22"/>
      <c r="E6" s="22"/>
      <c r="F6" s="22"/>
      <c r="G6" s="22"/>
      <c r="H6" s="22"/>
      <c r="I6" s="23">
        <f t="shared" si="0"/>
        <v>0</v>
      </c>
      <c r="J6" s="23"/>
      <c r="K6" s="23">
        <v>1</v>
      </c>
      <c r="L6" s="23">
        <f t="shared" si="1"/>
        <v>1</v>
      </c>
    </row>
    <row r="7" spans="1:12" s="24" customFormat="1" ht="13.5">
      <c r="A7" s="21" t="s">
        <v>1</v>
      </c>
      <c r="B7" s="22"/>
      <c r="C7" s="22"/>
      <c r="D7" s="22"/>
      <c r="E7" s="22"/>
      <c r="F7" s="22"/>
      <c r="G7" s="22">
        <v>2</v>
      </c>
      <c r="H7" s="22"/>
      <c r="I7" s="23">
        <f t="shared" si="0"/>
        <v>2</v>
      </c>
      <c r="J7" s="23"/>
      <c r="K7" s="23">
        <v>9</v>
      </c>
      <c r="L7" s="23">
        <f t="shared" si="1"/>
        <v>11</v>
      </c>
    </row>
    <row r="8" spans="1:12" s="24" customFormat="1" ht="13.5">
      <c r="A8" s="21" t="s">
        <v>60</v>
      </c>
      <c r="B8" s="22"/>
      <c r="C8" s="22"/>
      <c r="D8" s="22"/>
      <c r="E8" s="22"/>
      <c r="F8" s="22">
        <v>2</v>
      </c>
      <c r="G8" s="22"/>
      <c r="H8" s="22"/>
      <c r="I8" s="23">
        <f t="shared" si="0"/>
        <v>2</v>
      </c>
      <c r="J8" s="23"/>
      <c r="K8" s="23">
        <v>5</v>
      </c>
      <c r="L8" s="23">
        <f t="shared" si="1"/>
        <v>7</v>
      </c>
    </row>
    <row r="9" spans="1:12" s="24" customFormat="1" ht="13.5">
      <c r="A9" s="21" t="s">
        <v>2</v>
      </c>
      <c r="B9" s="22"/>
      <c r="C9" s="22"/>
      <c r="D9" s="22"/>
      <c r="E9" s="22"/>
      <c r="F9" s="22">
        <v>2</v>
      </c>
      <c r="G9" s="22"/>
      <c r="H9" s="22"/>
      <c r="I9" s="23">
        <f t="shared" si="0"/>
        <v>2</v>
      </c>
      <c r="J9" s="23"/>
      <c r="K9" s="23">
        <v>2</v>
      </c>
      <c r="L9" s="23">
        <f t="shared" si="1"/>
        <v>4</v>
      </c>
    </row>
    <row r="10" spans="1:12" s="24" customFormat="1" ht="13.5">
      <c r="A10" s="21" t="s">
        <v>34</v>
      </c>
      <c r="B10" s="22"/>
      <c r="C10" s="22"/>
      <c r="D10" s="22"/>
      <c r="E10" s="22"/>
      <c r="F10" s="22"/>
      <c r="G10" s="22"/>
      <c r="H10" s="22"/>
      <c r="I10" s="23">
        <f t="shared" si="0"/>
        <v>0</v>
      </c>
      <c r="J10" s="23"/>
      <c r="K10" s="23">
        <v>7</v>
      </c>
      <c r="L10" s="23">
        <f t="shared" si="1"/>
        <v>7</v>
      </c>
    </row>
    <row r="11" spans="1:12" s="24" customFormat="1" ht="13.5">
      <c r="A11" s="21" t="s">
        <v>150</v>
      </c>
      <c r="B11" s="22"/>
      <c r="C11" s="22"/>
      <c r="D11" s="22"/>
      <c r="E11" s="22"/>
      <c r="F11" s="22">
        <v>2</v>
      </c>
      <c r="G11" s="22"/>
      <c r="H11" s="22"/>
      <c r="I11" s="23">
        <f t="shared" si="0"/>
        <v>2</v>
      </c>
      <c r="J11" s="23"/>
      <c r="K11" s="23">
        <v>9</v>
      </c>
      <c r="L11" s="23">
        <f t="shared" si="1"/>
        <v>11</v>
      </c>
    </row>
    <row r="12" spans="1:12" s="24" customFormat="1" ht="13.5">
      <c r="A12" s="21" t="s">
        <v>139</v>
      </c>
      <c r="B12" s="22"/>
      <c r="C12" s="22"/>
      <c r="D12" s="22"/>
      <c r="E12" s="22"/>
      <c r="F12" s="22"/>
      <c r="G12" s="22"/>
      <c r="H12" s="22"/>
      <c r="I12" s="23">
        <f t="shared" si="0"/>
        <v>0</v>
      </c>
      <c r="J12" s="23">
        <v>1</v>
      </c>
      <c r="K12" s="23">
        <v>3</v>
      </c>
      <c r="L12" s="23">
        <f t="shared" si="1"/>
        <v>4</v>
      </c>
    </row>
    <row r="13" spans="1:12" s="24" customFormat="1" ht="13.5">
      <c r="A13" s="21" t="s">
        <v>23</v>
      </c>
      <c r="B13" s="22"/>
      <c r="C13" s="22"/>
      <c r="D13" s="22"/>
      <c r="E13" s="22"/>
      <c r="F13" s="22"/>
      <c r="G13" s="22"/>
      <c r="H13" s="22"/>
      <c r="I13" s="23">
        <f t="shared" si="0"/>
        <v>0</v>
      </c>
      <c r="J13" s="23">
        <v>1</v>
      </c>
      <c r="K13" s="23">
        <v>7</v>
      </c>
      <c r="L13" s="23">
        <f t="shared" si="1"/>
        <v>8</v>
      </c>
    </row>
    <row r="14" spans="1:12" s="24" customFormat="1" ht="13.5">
      <c r="A14" s="53" t="s">
        <v>3</v>
      </c>
      <c r="B14" s="22"/>
      <c r="C14" s="22"/>
      <c r="D14" s="22"/>
      <c r="E14" s="22"/>
      <c r="F14" s="22">
        <v>2</v>
      </c>
      <c r="G14" s="22"/>
      <c r="H14" s="22"/>
      <c r="I14" s="23">
        <f t="shared" si="0"/>
        <v>2</v>
      </c>
      <c r="J14" s="23"/>
      <c r="K14" s="23"/>
      <c r="L14" s="23">
        <f t="shared" si="1"/>
        <v>2</v>
      </c>
    </row>
    <row r="15" spans="1:12" s="24" customFormat="1" ht="13.5">
      <c r="A15" s="21" t="s">
        <v>98</v>
      </c>
      <c r="B15" s="22"/>
      <c r="C15" s="22"/>
      <c r="D15" s="22"/>
      <c r="E15" s="22"/>
      <c r="F15" s="22"/>
      <c r="G15" s="22">
        <v>1</v>
      </c>
      <c r="H15" s="22"/>
      <c r="I15" s="23">
        <f t="shared" si="0"/>
        <v>1</v>
      </c>
      <c r="J15" s="23"/>
      <c r="K15" s="23">
        <v>2</v>
      </c>
      <c r="L15" s="23">
        <f t="shared" si="1"/>
        <v>3</v>
      </c>
    </row>
    <row r="16" spans="1:12" s="24" customFormat="1" ht="13.5">
      <c r="A16" s="53" t="s">
        <v>30</v>
      </c>
      <c r="B16" s="22"/>
      <c r="C16" s="22"/>
      <c r="D16" s="22"/>
      <c r="E16" s="22">
        <v>3</v>
      </c>
      <c r="F16" s="22"/>
      <c r="G16" s="22"/>
      <c r="H16" s="22"/>
      <c r="I16" s="23">
        <f t="shared" si="0"/>
        <v>3</v>
      </c>
      <c r="J16" s="23"/>
      <c r="K16" s="23">
        <v>1</v>
      </c>
      <c r="L16" s="23">
        <f t="shared" si="1"/>
        <v>4</v>
      </c>
    </row>
    <row r="17" spans="1:12" s="24" customFormat="1" ht="13.5">
      <c r="A17" s="53" t="s">
        <v>121</v>
      </c>
      <c r="B17" s="22"/>
      <c r="C17" s="22"/>
      <c r="D17" s="22"/>
      <c r="E17" s="22"/>
      <c r="F17" s="22"/>
      <c r="G17" s="22">
        <v>1</v>
      </c>
      <c r="H17" s="22"/>
      <c r="I17" s="23">
        <f t="shared" si="0"/>
        <v>1</v>
      </c>
      <c r="J17" s="23"/>
      <c r="K17" s="23">
        <v>8</v>
      </c>
      <c r="L17" s="23">
        <f t="shared" si="1"/>
        <v>9</v>
      </c>
    </row>
    <row r="18" spans="1:12" s="24" customFormat="1" ht="13.5">
      <c r="A18" s="53" t="s">
        <v>51</v>
      </c>
      <c r="B18" s="22">
        <v>1</v>
      </c>
      <c r="C18" s="22"/>
      <c r="D18" s="22">
        <v>1</v>
      </c>
      <c r="E18" s="22">
        <v>3</v>
      </c>
      <c r="F18" s="22"/>
      <c r="G18" s="22"/>
      <c r="H18" s="22"/>
      <c r="I18" s="23">
        <f t="shared" si="0"/>
        <v>5</v>
      </c>
      <c r="J18" s="23">
        <v>8</v>
      </c>
      <c r="K18" s="23">
        <v>15</v>
      </c>
      <c r="L18" s="23">
        <f t="shared" si="1"/>
        <v>28</v>
      </c>
    </row>
    <row r="19" spans="1:12" s="24" customFormat="1" ht="13.5">
      <c r="A19" s="53" t="s">
        <v>61</v>
      </c>
      <c r="B19" s="22"/>
      <c r="C19" s="22">
        <v>1</v>
      </c>
      <c r="D19" s="22">
        <v>1</v>
      </c>
      <c r="E19" s="22">
        <v>3</v>
      </c>
      <c r="F19" s="22"/>
      <c r="G19" s="22"/>
      <c r="H19" s="22"/>
      <c r="I19" s="23">
        <f t="shared" si="0"/>
        <v>5</v>
      </c>
      <c r="J19" s="23">
        <v>2</v>
      </c>
      <c r="K19" s="23">
        <v>7</v>
      </c>
      <c r="L19" s="23">
        <f t="shared" si="1"/>
        <v>14</v>
      </c>
    </row>
    <row r="20" spans="1:12" s="24" customFormat="1" ht="13.5">
      <c r="A20" s="53" t="s">
        <v>218</v>
      </c>
      <c r="B20" s="22"/>
      <c r="C20" s="22"/>
      <c r="D20" s="22"/>
      <c r="E20" s="22"/>
      <c r="F20" s="22"/>
      <c r="G20" s="22"/>
      <c r="H20" s="22">
        <v>2</v>
      </c>
      <c r="I20" s="23">
        <f t="shared" si="0"/>
        <v>2</v>
      </c>
      <c r="J20" s="23"/>
      <c r="K20" s="23">
        <v>1</v>
      </c>
      <c r="L20" s="23">
        <f t="shared" si="1"/>
        <v>3</v>
      </c>
    </row>
    <row r="21" spans="1:12" s="24" customFormat="1" ht="13.5">
      <c r="A21" s="53" t="s">
        <v>40</v>
      </c>
      <c r="B21" s="22">
        <v>1</v>
      </c>
      <c r="C21" s="22"/>
      <c r="D21" s="22">
        <v>1</v>
      </c>
      <c r="E21" s="22">
        <v>3</v>
      </c>
      <c r="F21" s="22"/>
      <c r="G21" s="22"/>
      <c r="H21" s="22"/>
      <c r="I21" s="23">
        <f t="shared" si="0"/>
        <v>5</v>
      </c>
      <c r="J21" s="23">
        <v>22</v>
      </c>
      <c r="K21" s="23">
        <v>12</v>
      </c>
      <c r="L21" s="23">
        <f t="shared" si="1"/>
        <v>39</v>
      </c>
    </row>
    <row r="22" spans="1:12" s="24" customFormat="1" ht="13.5">
      <c r="A22" s="21" t="s">
        <v>102</v>
      </c>
      <c r="B22" s="22"/>
      <c r="C22" s="22"/>
      <c r="D22" s="22"/>
      <c r="E22" s="22"/>
      <c r="F22" s="22">
        <v>2</v>
      </c>
      <c r="G22" s="22"/>
      <c r="H22" s="22"/>
      <c r="I22" s="23">
        <f t="shared" si="0"/>
        <v>2</v>
      </c>
      <c r="J22" s="23"/>
      <c r="K22" s="23">
        <v>2</v>
      </c>
      <c r="L22" s="23">
        <f t="shared" si="1"/>
        <v>4</v>
      </c>
    </row>
    <row r="23" spans="1:12" s="24" customFormat="1" ht="13.5">
      <c r="A23" s="21" t="s">
        <v>76</v>
      </c>
      <c r="B23" s="22"/>
      <c r="C23" s="22"/>
      <c r="D23" s="22"/>
      <c r="E23" s="22">
        <v>2</v>
      </c>
      <c r="F23" s="22"/>
      <c r="G23" s="22"/>
      <c r="H23" s="22"/>
      <c r="I23" s="23">
        <f t="shared" si="0"/>
        <v>2</v>
      </c>
      <c r="J23" s="23"/>
      <c r="K23" s="23">
        <v>2</v>
      </c>
      <c r="L23" s="23">
        <f t="shared" si="1"/>
        <v>4</v>
      </c>
    </row>
    <row r="24" spans="1:12" s="24" customFormat="1" ht="13.5">
      <c r="A24" s="21" t="s">
        <v>4</v>
      </c>
      <c r="B24" s="22"/>
      <c r="C24" s="22"/>
      <c r="D24" s="22"/>
      <c r="E24" s="22"/>
      <c r="F24" s="22"/>
      <c r="G24" s="22">
        <v>1</v>
      </c>
      <c r="H24" s="22"/>
      <c r="I24" s="23">
        <f t="shared" si="0"/>
        <v>1</v>
      </c>
      <c r="J24" s="23"/>
      <c r="K24" s="23">
        <v>4</v>
      </c>
      <c r="L24" s="23">
        <f t="shared" si="1"/>
        <v>5</v>
      </c>
    </row>
    <row r="25" spans="1:12" s="24" customFormat="1" ht="13.5">
      <c r="A25" s="21" t="s">
        <v>41</v>
      </c>
      <c r="B25" s="22">
        <v>1</v>
      </c>
      <c r="C25" s="22"/>
      <c r="D25" s="22">
        <v>1</v>
      </c>
      <c r="E25" s="22">
        <v>3</v>
      </c>
      <c r="F25" s="22"/>
      <c r="G25" s="22"/>
      <c r="H25" s="22"/>
      <c r="I25" s="23">
        <f t="shared" si="0"/>
        <v>5</v>
      </c>
      <c r="J25" s="23">
        <v>1</v>
      </c>
      <c r="K25" s="23">
        <v>5</v>
      </c>
      <c r="L25" s="23">
        <f t="shared" si="1"/>
        <v>11</v>
      </c>
    </row>
    <row r="26" spans="1:12" s="24" customFormat="1" ht="13.5">
      <c r="A26" s="21" t="s">
        <v>151</v>
      </c>
      <c r="B26" s="22"/>
      <c r="C26" s="22"/>
      <c r="D26" s="22"/>
      <c r="E26" s="22"/>
      <c r="F26" s="22">
        <v>1</v>
      </c>
      <c r="G26" s="22"/>
      <c r="H26" s="22"/>
      <c r="I26" s="23">
        <f t="shared" si="0"/>
        <v>1</v>
      </c>
      <c r="J26" s="23"/>
      <c r="K26" s="23">
        <v>4</v>
      </c>
      <c r="L26" s="23">
        <f t="shared" si="1"/>
        <v>5</v>
      </c>
    </row>
    <row r="27" spans="1:12" s="24" customFormat="1" ht="13.5">
      <c r="A27" s="21" t="s">
        <v>55</v>
      </c>
      <c r="B27" s="22"/>
      <c r="C27" s="22"/>
      <c r="D27" s="22"/>
      <c r="E27" s="22"/>
      <c r="F27" s="22"/>
      <c r="G27" s="22"/>
      <c r="H27" s="22"/>
      <c r="I27" s="23">
        <f t="shared" si="0"/>
        <v>0</v>
      </c>
      <c r="J27" s="23"/>
      <c r="K27" s="23">
        <v>1</v>
      </c>
      <c r="L27" s="23">
        <f t="shared" si="1"/>
        <v>1</v>
      </c>
    </row>
    <row r="28" spans="1:12" s="24" customFormat="1" ht="13.5">
      <c r="A28" s="21" t="s">
        <v>32</v>
      </c>
      <c r="B28" s="22"/>
      <c r="C28" s="22"/>
      <c r="D28" s="22"/>
      <c r="E28" s="22">
        <v>3</v>
      </c>
      <c r="F28" s="22"/>
      <c r="G28" s="22"/>
      <c r="H28" s="22"/>
      <c r="I28" s="23">
        <f t="shared" si="0"/>
        <v>3</v>
      </c>
      <c r="J28" s="23"/>
      <c r="K28" s="23">
        <v>6</v>
      </c>
      <c r="L28" s="23">
        <f t="shared" si="1"/>
        <v>9</v>
      </c>
    </row>
    <row r="29" spans="1:12" s="24" customFormat="1" ht="13.5">
      <c r="A29" s="21" t="s">
        <v>105</v>
      </c>
      <c r="B29" s="22"/>
      <c r="C29" s="22"/>
      <c r="D29" s="22"/>
      <c r="E29" s="22"/>
      <c r="F29" s="22">
        <v>2</v>
      </c>
      <c r="G29" s="22"/>
      <c r="H29" s="22"/>
      <c r="I29" s="23">
        <f aca="true" t="shared" si="2" ref="I29:I59">SUM(B29:H29)</f>
        <v>2</v>
      </c>
      <c r="J29" s="23"/>
      <c r="K29" s="23"/>
      <c r="L29" s="23">
        <f aca="true" t="shared" si="3" ref="L29:L59">SUM(I29:K29)</f>
        <v>2</v>
      </c>
    </row>
    <row r="30" spans="1:12" s="24" customFormat="1" ht="13.5">
      <c r="A30" s="21" t="s">
        <v>62</v>
      </c>
      <c r="B30" s="22"/>
      <c r="C30" s="22"/>
      <c r="D30" s="22"/>
      <c r="E30" s="22"/>
      <c r="F30" s="22">
        <v>1</v>
      </c>
      <c r="G30" s="22"/>
      <c r="H30" s="22"/>
      <c r="I30" s="23">
        <f t="shared" si="2"/>
        <v>1</v>
      </c>
      <c r="J30" s="23"/>
      <c r="K30" s="23"/>
      <c r="L30" s="23">
        <f t="shared" si="3"/>
        <v>1</v>
      </c>
    </row>
    <row r="31" spans="1:12" s="24" customFormat="1" ht="13.5">
      <c r="A31" s="21" t="s">
        <v>300</v>
      </c>
      <c r="B31" s="22"/>
      <c r="C31" s="22"/>
      <c r="D31" s="22"/>
      <c r="E31" s="22"/>
      <c r="F31" s="22"/>
      <c r="G31" s="22"/>
      <c r="H31" s="22"/>
      <c r="I31" s="23">
        <f t="shared" si="2"/>
        <v>0</v>
      </c>
      <c r="J31" s="23">
        <v>1</v>
      </c>
      <c r="K31" s="23"/>
      <c r="L31" s="23">
        <f t="shared" si="3"/>
        <v>1</v>
      </c>
    </row>
    <row r="32" spans="1:12" s="24" customFormat="1" ht="13.5">
      <c r="A32" s="21" t="s">
        <v>47</v>
      </c>
      <c r="B32" s="22"/>
      <c r="C32" s="22"/>
      <c r="D32" s="22"/>
      <c r="E32" s="22">
        <v>2</v>
      </c>
      <c r="F32" s="22"/>
      <c r="G32" s="22"/>
      <c r="H32" s="22"/>
      <c r="I32" s="23">
        <f t="shared" si="2"/>
        <v>2</v>
      </c>
      <c r="J32" s="23"/>
      <c r="K32" s="23">
        <v>8</v>
      </c>
      <c r="L32" s="23">
        <f t="shared" si="3"/>
        <v>10</v>
      </c>
    </row>
    <row r="33" spans="1:12" s="24" customFormat="1" ht="14.25" customHeight="1">
      <c r="A33" s="21" t="s">
        <v>31</v>
      </c>
      <c r="B33" s="22"/>
      <c r="C33" s="22"/>
      <c r="D33" s="22"/>
      <c r="E33" s="22"/>
      <c r="F33" s="22">
        <v>3</v>
      </c>
      <c r="G33" s="22"/>
      <c r="H33" s="22"/>
      <c r="I33" s="23">
        <f t="shared" si="2"/>
        <v>3</v>
      </c>
      <c r="J33" s="23"/>
      <c r="K33" s="23">
        <v>4</v>
      </c>
      <c r="L33" s="23">
        <f t="shared" si="3"/>
        <v>7</v>
      </c>
    </row>
    <row r="34" spans="1:12" s="24" customFormat="1" ht="14.25" customHeight="1">
      <c r="A34" s="21" t="s">
        <v>197</v>
      </c>
      <c r="B34" s="22"/>
      <c r="C34" s="22"/>
      <c r="D34" s="22"/>
      <c r="E34" s="22"/>
      <c r="F34" s="22"/>
      <c r="G34" s="22"/>
      <c r="H34" s="22">
        <v>2</v>
      </c>
      <c r="I34" s="23">
        <f t="shared" si="2"/>
        <v>2</v>
      </c>
      <c r="J34" s="23"/>
      <c r="K34" s="23">
        <v>2</v>
      </c>
      <c r="L34" s="23">
        <f t="shared" si="3"/>
        <v>4</v>
      </c>
    </row>
    <row r="35" spans="1:12" s="24" customFormat="1" ht="13.5">
      <c r="A35" s="21" t="s">
        <v>109</v>
      </c>
      <c r="B35" s="22"/>
      <c r="C35" s="22"/>
      <c r="D35" s="22"/>
      <c r="E35" s="22"/>
      <c r="F35" s="22">
        <v>2</v>
      </c>
      <c r="G35" s="22"/>
      <c r="H35" s="22"/>
      <c r="I35" s="23">
        <f t="shared" si="2"/>
        <v>2</v>
      </c>
      <c r="J35" s="23"/>
      <c r="K35" s="23">
        <v>2</v>
      </c>
      <c r="L35" s="23">
        <f t="shared" si="3"/>
        <v>4</v>
      </c>
    </row>
    <row r="36" spans="1:12" s="24" customFormat="1" ht="13.5">
      <c r="A36" s="21" t="s">
        <v>54</v>
      </c>
      <c r="B36" s="22"/>
      <c r="C36" s="22"/>
      <c r="D36" s="22"/>
      <c r="E36" s="22">
        <v>4</v>
      </c>
      <c r="F36" s="22"/>
      <c r="G36" s="22"/>
      <c r="H36" s="22"/>
      <c r="I36" s="23">
        <f t="shared" si="2"/>
        <v>4</v>
      </c>
      <c r="J36" s="23">
        <v>2</v>
      </c>
      <c r="K36" s="23">
        <v>17</v>
      </c>
      <c r="L36" s="23">
        <f t="shared" si="3"/>
        <v>23</v>
      </c>
    </row>
    <row r="37" spans="1:12" s="24" customFormat="1" ht="13.5">
      <c r="A37" s="21" t="s">
        <v>42</v>
      </c>
      <c r="B37" s="22"/>
      <c r="C37" s="22"/>
      <c r="D37" s="22"/>
      <c r="E37" s="22">
        <v>2</v>
      </c>
      <c r="F37" s="22"/>
      <c r="G37" s="22"/>
      <c r="H37" s="22"/>
      <c r="I37" s="23">
        <f t="shared" si="2"/>
        <v>2</v>
      </c>
      <c r="J37" s="23">
        <v>2</v>
      </c>
      <c r="K37" s="23">
        <v>9</v>
      </c>
      <c r="L37" s="23">
        <f t="shared" si="3"/>
        <v>13</v>
      </c>
    </row>
    <row r="38" spans="1:12" s="24" customFormat="1" ht="13.5">
      <c r="A38" s="21" t="s">
        <v>152</v>
      </c>
      <c r="B38" s="22"/>
      <c r="C38" s="22"/>
      <c r="D38" s="22"/>
      <c r="E38" s="22"/>
      <c r="F38" s="22">
        <v>3</v>
      </c>
      <c r="G38" s="22"/>
      <c r="H38" s="22"/>
      <c r="I38" s="23">
        <f t="shared" si="2"/>
        <v>3</v>
      </c>
      <c r="J38" s="23">
        <v>2</v>
      </c>
      <c r="K38" s="23">
        <v>10</v>
      </c>
      <c r="L38" s="23">
        <f t="shared" si="3"/>
        <v>15</v>
      </c>
    </row>
    <row r="39" spans="1:12" s="24" customFormat="1" ht="13.5">
      <c r="A39" s="21" t="s">
        <v>43</v>
      </c>
      <c r="B39" s="22"/>
      <c r="C39" s="22"/>
      <c r="D39" s="22"/>
      <c r="E39" s="22"/>
      <c r="F39" s="22"/>
      <c r="G39" s="22"/>
      <c r="H39" s="22"/>
      <c r="I39" s="23">
        <f t="shared" si="2"/>
        <v>0</v>
      </c>
      <c r="J39" s="23"/>
      <c r="K39" s="23">
        <v>1</v>
      </c>
      <c r="L39" s="23">
        <f t="shared" si="3"/>
        <v>1</v>
      </c>
    </row>
    <row r="40" spans="1:12" s="24" customFormat="1" ht="13.5">
      <c r="A40" s="21" t="s">
        <v>24</v>
      </c>
      <c r="B40" s="22"/>
      <c r="C40" s="22"/>
      <c r="D40" s="22"/>
      <c r="E40" s="22"/>
      <c r="F40" s="22">
        <v>2</v>
      </c>
      <c r="G40" s="22"/>
      <c r="H40" s="22"/>
      <c r="I40" s="23">
        <f t="shared" si="2"/>
        <v>2</v>
      </c>
      <c r="J40" s="23"/>
      <c r="K40" s="23">
        <v>5</v>
      </c>
      <c r="L40" s="23">
        <f t="shared" si="3"/>
        <v>7</v>
      </c>
    </row>
    <row r="41" spans="1:12" s="24" customFormat="1" ht="13.5">
      <c r="A41" s="21" t="s">
        <v>131</v>
      </c>
      <c r="B41" s="22"/>
      <c r="C41" s="22"/>
      <c r="D41" s="22"/>
      <c r="E41" s="22"/>
      <c r="F41" s="22">
        <v>2</v>
      </c>
      <c r="G41" s="22"/>
      <c r="H41" s="22"/>
      <c r="I41" s="23">
        <f t="shared" si="2"/>
        <v>2</v>
      </c>
      <c r="J41" s="23"/>
      <c r="K41" s="23"/>
      <c r="L41" s="23">
        <f t="shared" si="3"/>
        <v>2</v>
      </c>
    </row>
    <row r="42" spans="1:12" s="24" customFormat="1" ht="13.5">
      <c r="A42" s="21" t="s">
        <v>140</v>
      </c>
      <c r="B42" s="22">
        <v>1</v>
      </c>
      <c r="C42" s="22"/>
      <c r="D42" s="22">
        <v>1</v>
      </c>
      <c r="E42" s="22">
        <v>3</v>
      </c>
      <c r="F42" s="22"/>
      <c r="G42" s="22"/>
      <c r="H42" s="22"/>
      <c r="I42" s="23">
        <f t="shared" si="2"/>
        <v>5</v>
      </c>
      <c r="J42" s="23">
        <v>7</v>
      </c>
      <c r="K42" s="23">
        <v>6</v>
      </c>
      <c r="L42" s="23">
        <f t="shared" si="3"/>
        <v>18</v>
      </c>
    </row>
    <row r="43" spans="1:12" s="24" customFormat="1" ht="13.5">
      <c r="A43" s="21" t="s">
        <v>88</v>
      </c>
      <c r="B43" s="22"/>
      <c r="C43" s="22"/>
      <c r="D43" s="22"/>
      <c r="E43" s="22"/>
      <c r="F43" s="22"/>
      <c r="G43" s="22">
        <v>1</v>
      </c>
      <c r="H43" s="22"/>
      <c r="I43" s="23">
        <f t="shared" si="2"/>
        <v>1</v>
      </c>
      <c r="J43" s="23"/>
      <c r="K43" s="23">
        <v>5</v>
      </c>
      <c r="L43" s="23">
        <f t="shared" si="3"/>
        <v>6</v>
      </c>
    </row>
    <row r="44" spans="1:12" s="24" customFormat="1" ht="13.5">
      <c r="A44" s="21" t="s">
        <v>38</v>
      </c>
      <c r="B44" s="22"/>
      <c r="C44" s="22"/>
      <c r="D44" s="22"/>
      <c r="E44" s="22"/>
      <c r="F44" s="22">
        <v>1</v>
      </c>
      <c r="G44" s="22"/>
      <c r="H44" s="22"/>
      <c r="I44" s="23">
        <f t="shared" si="2"/>
        <v>1</v>
      </c>
      <c r="J44" s="23"/>
      <c r="K44" s="23">
        <v>1</v>
      </c>
      <c r="L44" s="23">
        <f t="shared" si="3"/>
        <v>2</v>
      </c>
    </row>
    <row r="45" spans="1:12" s="24" customFormat="1" ht="13.5">
      <c r="A45" s="21" t="s">
        <v>277</v>
      </c>
      <c r="B45" s="22"/>
      <c r="C45" s="22"/>
      <c r="D45" s="22"/>
      <c r="E45" s="22"/>
      <c r="F45" s="22"/>
      <c r="G45" s="22"/>
      <c r="H45" s="22"/>
      <c r="I45" s="23">
        <f t="shared" si="2"/>
        <v>0</v>
      </c>
      <c r="J45" s="23"/>
      <c r="K45" s="23">
        <v>1</v>
      </c>
      <c r="L45" s="23">
        <f t="shared" si="3"/>
        <v>1</v>
      </c>
    </row>
    <row r="46" spans="1:12" s="24" customFormat="1" ht="13.5">
      <c r="A46" s="21" t="s">
        <v>50</v>
      </c>
      <c r="B46" s="22"/>
      <c r="C46" s="22"/>
      <c r="D46" s="22"/>
      <c r="E46" s="22"/>
      <c r="F46" s="22">
        <v>2</v>
      </c>
      <c r="G46" s="22"/>
      <c r="H46" s="22"/>
      <c r="I46" s="23">
        <f t="shared" si="2"/>
        <v>2</v>
      </c>
      <c r="J46" s="23"/>
      <c r="K46" s="23">
        <v>5</v>
      </c>
      <c r="L46" s="23">
        <f t="shared" si="3"/>
        <v>7</v>
      </c>
    </row>
    <row r="47" spans="1:12" s="24" customFormat="1" ht="13.5">
      <c r="A47" s="21" t="s">
        <v>22</v>
      </c>
      <c r="B47" s="22"/>
      <c r="C47" s="22"/>
      <c r="D47" s="22"/>
      <c r="E47" s="22">
        <v>1</v>
      </c>
      <c r="F47" s="22">
        <v>2</v>
      </c>
      <c r="G47" s="22"/>
      <c r="H47" s="22"/>
      <c r="I47" s="23">
        <f t="shared" si="2"/>
        <v>3</v>
      </c>
      <c r="J47" s="23"/>
      <c r="K47" s="23">
        <v>11</v>
      </c>
      <c r="L47" s="23">
        <f t="shared" si="3"/>
        <v>14</v>
      </c>
    </row>
    <row r="48" spans="1:12" s="24" customFormat="1" ht="13.5">
      <c r="A48" s="21" t="s">
        <v>103</v>
      </c>
      <c r="B48" s="22"/>
      <c r="C48" s="22"/>
      <c r="D48" s="22"/>
      <c r="E48" s="22"/>
      <c r="F48" s="22"/>
      <c r="G48" s="22">
        <v>2</v>
      </c>
      <c r="H48" s="22"/>
      <c r="I48" s="23">
        <f t="shared" si="2"/>
        <v>2</v>
      </c>
      <c r="J48" s="23"/>
      <c r="K48" s="23">
        <v>3</v>
      </c>
      <c r="L48" s="23">
        <f t="shared" si="3"/>
        <v>5</v>
      </c>
    </row>
    <row r="49" spans="1:12" s="24" customFormat="1" ht="13.5">
      <c r="A49" s="53" t="s">
        <v>75</v>
      </c>
      <c r="B49" s="22"/>
      <c r="C49" s="22">
        <v>1</v>
      </c>
      <c r="D49" s="22">
        <v>1</v>
      </c>
      <c r="E49" s="22"/>
      <c r="F49" s="22">
        <v>3</v>
      </c>
      <c r="G49" s="22"/>
      <c r="H49" s="22"/>
      <c r="I49" s="23">
        <f t="shared" si="2"/>
        <v>5</v>
      </c>
      <c r="J49" s="23">
        <v>1</v>
      </c>
      <c r="K49" s="23">
        <v>9</v>
      </c>
      <c r="L49" s="23">
        <f t="shared" si="3"/>
        <v>15</v>
      </c>
    </row>
    <row r="50" spans="1:12" s="24" customFormat="1" ht="14.25" customHeight="1">
      <c r="A50" s="53" t="s">
        <v>5</v>
      </c>
      <c r="B50" s="22"/>
      <c r="C50" s="22"/>
      <c r="D50" s="22"/>
      <c r="E50" s="22">
        <v>3</v>
      </c>
      <c r="F50" s="22"/>
      <c r="G50" s="22"/>
      <c r="H50" s="22"/>
      <c r="I50" s="23">
        <f t="shared" si="2"/>
        <v>3</v>
      </c>
      <c r="J50" s="23"/>
      <c r="K50" s="23">
        <v>8</v>
      </c>
      <c r="L50" s="23">
        <f t="shared" si="3"/>
        <v>11</v>
      </c>
    </row>
    <row r="51" spans="1:12" s="24" customFormat="1" ht="14.25" customHeight="1">
      <c r="A51" s="21" t="s">
        <v>27</v>
      </c>
      <c r="B51" s="22"/>
      <c r="C51" s="22">
        <v>1</v>
      </c>
      <c r="D51" s="22">
        <v>1</v>
      </c>
      <c r="E51" s="22"/>
      <c r="F51" s="22">
        <v>3</v>
      </c>
      <c r="G51" s="22"/>
      <c r="H51" s="22"/>
      <c r="I51" s="23">
        <f t="shared" si="2"/>
        <v>5</v>
      </c>
      <c r="J51" s="23">
        <v>2</v>
      </c>
      <c r="K51" s="23">
        <v>11</v>
      </c>
      <c r="L51" s="23">
        <f t="shared" si="3"/>
        <v>18</v>
      </c>
    </row>
    <row r="52" spans="1:12" s="24" customFormat="1" ht="14.25" customHeight="1">
      <c r="A52" s="21" t="s">
        <v>6</v>
      </c>
      <c r="B52" s="22"/>
      <c r="C52" s="22"/>
      <c r="D52" s="22"/>
      <c r="E52" s="22"/>
      <c r="F52" s="22"/>
      <c r="G52" s="22">
        <v>1</v>
      </c>
      <c r="H52" s="22"/>
      <c r="I52" s="23">
        <f t="shared" si="2"/>
        <v>1</v>
      </c>
      <c r="J52" s="23"/>
      <c r="K52" s="23"/>
      <c r="L52" s="23">
        <f t="shared" si="3"/>
        <v>1</v>
      </c>
    </row>
    <row r="53" spans="1:12" s="24" customFormat="1" ht="14.25" customHeight="1">
      <c r="A53" s="53" t="s">
        <v>73</v>
      </c>
      <c r="B53" s="22"/>
      <c r="C53" s="22">
        <v>1</v>
      </c>
      <c r="D53" s="22">
        <v>1</v>
      </c>
      <c r="E53" s="22">
        <v>2</v>
      </c>
      <c r="F53" s="22"/>
      <c r="G53" s="22"/>
      <c r="H53" s="22"/>
      <c r="I53" s="23">
        <f t="shared" si="2"/>
        <v>4</v>
      </c>
      <c r="J53" s="23"/>
      <c r="K53" s="23">
        <v>5</v>
      </c>
      <c r="L53" s="23">
        <f t="shared" si="3"/>
        <v>9</v>
      </c>
    </row>
    <row r="54" spans="1:12" s="24" customFormat="1" ht="14.25" customHeight="1">
      <c r="A54" s="21" t="s">
        <v>147</v>
      </c>
      <c r="B54" s="22"/>
      <c r="C54" s="22"/>
      <c r="D54" s="22">
        <v>1</v>
      </c>
      <c r="E54" s="22">
        <v>3</v>
      </c>
      <c r="F54" s="22"/>
      <c r="G54" s="22"/>
      <c r="H54" s="22"/>
      <c r="I54" s="23">
        <f t="shared" si="2"/>
        <v>4</v>
      </c>
      <c r="J54" s="23"/>
      <c r="K54" s="23">
        <v>4</v>
      </c>
      <c r="L54" s="23">
        <f t="shared" si="3"/>
        <v>8</v>
      </c>
    </row>
    <row r="55" spans="1:12" s="24" customFormat="1" ht="14.25" customHeight="1">
      <c r="A55" s="21" t="s">
        <v>71</v>
      </c>
      <c r="B55" s="22"/>
      <c r="C55" s="22"/>
      <c r="D55" s="22"/>
      <c r="E55" s="22"/>
      <c r="F55" s="22"/>
      <c r="G55" s="22"/>
      <c r="H55" s="22">
        <v>2</v>
      </c>
      <c r="I55" s="23">
        <f t="shared" si="2"/>
        <v>2</v>
      </c>
      <c r="J55" s="23"/>
      <c r="K55" s="23">
        <v>4</v>
      </c>
      <c r="L55" s="23">
        <f t="shared" si="3"/>
        <v>6</v>
      </c>
    </row>
    <row r="56" spans="1:12" s="24" customFormat="1" ht="13.5">
      <c r="A56" s="21" t="s">
        <v>74</v>
      </c>
      <c r="B56" s="22"/>
      <c r="C56" s="22"/>
      <c r="D56" s="22"/>
      <c r="E56" s="22"/>
      <c r="F56" s="22"/>
      <c r="G56" s="22"/>
      <c r="H56" s="22"/>
      <c r="I56" s="23">
        <f t="shared" si="2"/>
        <v>0</v>
      </c>
      <c r="J56" s="23"/>
      <c r="K56" s="23">
        <v>1</v>
      </c>
      <c r="L56" s="23">
        <f t="shared" si="3"/>
        <v>1</v>
      </c>
    </row>
    <row r="57" spans="1:12" s="24" customFormat="1" ht="13.5">
      <c r="A57" s="21" t="s">
        <v>52</v>
      </c>
      <c r="B57" s="22"/>
      <c r="C57" s="22"/>
      <c r="D57" s="22"/>
      <c r="E57" s="22"/>
      <c r="F57" s="22"/>
      <c r="G57" s="22"/>
      <c r="H57" s="22"/>
      <c r="I57" s="23">
        <f t="shared" si="2"/>
        <v>0</v>
      </c>
      <c r="J57" s="23"/>
      <c r="K57" s="23">
        <v>3</v>
      </c>
      <c r="L57" s="23">
        <f t="shared" si="3"/>
        <v>3</v>
      </c>
    </row>
    <row r="58" spans="1:12" s="24" customFormat="1" ht="13.5">
      <c r="A58" s="21" t="s">
        <v>148</v>
      </c>
      <c r="B58" s="22"/>
      <c r="C58" s="22">
        <v>1</v>
      </c>
      <c r="D58" s="22"/>
      <c r="E58" s="22">
        <v>3</v>
      </c>
      <c r="F58" s="22"/>
      <c r="G58" s="22"/>
      <c r="H58" s="22"/>
      <c r="I58" s="23">
        <f t="shared" si="2"/>
        <v>4</v>
      </c>
      <c r="J58" s="23">
        <v>4</v>
      </c>
      <c r="K58" s="23">
        <v>17</v>
      </c>
      <c r="L58" s="23">
        <f t="shared" si="3"/>
        <v>25</v>
      </c>
    </row>
    <row r="59" spans="1:12" s="24" customFormat="1" ht="13.5">
      <c r="A59" s="21" t="s">
        <v>7</v>
      </c>
      <c r="B59" s="22"/>
      <c r="C59" s="22"/>
      <c r="D59" s="22"/>
      <c r="E59" s="22"/>
      <c r="F59" s="22">
        <v>3</v>
      </c>
      <c r="G59" s="22"/>
      <c r="H59" s="22"/>
      <c r="I59" s="23">
        <f t="shared" si="2"/>
        <v>3</v>
      </c>
      <c r="J59" s="23">
        <v>1</v>
      </c>
      <c r="K59" s="23">
        <v>7</v>
      </c>
      <c r="L59" s="23">
        <f t="shared" si="3"/>
        <v>11</v>
      </c>
    </row>
    <row r="60" spans="1:12" s="24" customFormat="1" ht="13.5">
      <c r="A60" s="21" t="s">
        <v>149</v>
      </c>
      <c r="B60" s="22"/>
      <c r="C60" s="22"/>
      <c r="D60" s="22">
        <v>1</v>
      </c>
      <c r="E60" s="22">
        <v>3</v>
      </c>
      <c r="F60" s="22"/>
      <c r="G60" s="22"/>
      <c r="H60" s="22"/>
      <c r="I60" s="23">
        <f>SUM(B60:H60)</f>
        <v>4</v>
      </c>
      <c r="J60" s="23"/>
      <c r="K60" s="23">
        <v>9</v>
      </c>
      <c r="L60" s="23">
        <f>SUM(I60:K60)</f>
        <v>13</v>
      </c>
    </row>
    <row r="61" spans="1:12" s="24" customFormat="1" ht="13.5">
      <c r="A61" s="21" t="s">
        <v>65</v>
      </c>
      <c r="B61" s="22"/>
      <c r="C61" s="22"/>
      <c r="D61" s="22">
        <v>1</v>
      </c>
      <c r="E61" s="22">
        <v>3</v>
      </c>
      <c r="F61" s="22"/>
      <c r="G61" s="22"/>
      <c r="H61" s="22"/>
      <c r="I61" s="23">
        <f>SUM(B61:H61)</f>
        <v>4</v>
      </c>
      <c r="J61" s="23"/>
      <c r="K61" s="23">
        <v>4</v>
      </c>
      <c r="L61" s="23">
        <f>SUM(I61:K61)</f>
        <v>8</v>
      </c>
    </row>
    <row r="62" spans="1:12" s="24" customFormat="1" ht="13.5">
      <c r="A62" s="21" t="s">
        <v>13</v>
      </c>
      <c r="B62" s="22"/>
      <c r="C62" s="22"/>
      <c r="D62" s="22"/>
      <c r="E62" s="22"/>
      <c r="F62" s="22"/>
      <c r="G62" s="22">
        <v>12</v>
      </c>
      <c r="H62" s="22">
        <v>14</v>
      </c>
      <c r="I62" s="23">
        <f>SUM(B62:H62)</f>
        <v>26</v>
      </c>
      <c r="J62" s="23"/>
      <c r="K62" s="23">
        <v>44</v>
      </c>
      <c r="L62" s="23">
        <f>SUM(I62:K62)</f>
        <v>70</v>
      </c>
    </row>
    <row r="63" spans="1:12" s="24" customFormat="1" ht="14.25" thickBot="1">
      <c r="A63" s="21" t="s">
        <v>14</v>
      </c>
      <c r="B63" s="25">
        <f aca="true" t="shared" si="4" ref="B63:L63">SUM(B3:B62)</f>
        <v>4</v>
      </c>
      <c r="C63" s="25">
        <f t="shared" si="4"/>
        <v>5</v>
      </c>
      <c r="D63" s="25">
        <f t="shared" si="4"/>
        <v>12</v>
      </c>
      <c r="E63" s="25">
        <f t="shared" si="4"/>
        <v>52</v>
      </c>
      <c r="F63" s="25">
        <f t="shared" si="4"/>
        <v>40</v>
      </c>
      <c r="G63" s="25">
        <f t="shared" si="4"/>
        <v>24</v>
      </c>
      <c r="H63" s="25">
        <f t="shared" si="4"/>
        <v>20</v>
      </c>
      <c r="I63" s="26">
        <f t="shared" si="4"/>
        <v>157</v>
      </c>
      <c r="J63" s="26">
        <f t="shared" si="4"/>
        <v>59</v>
      </c>
      <c r="K63" s="26">
        <f t="shared" si="4"/>
        <v>344</v>
      </c>
      <c r="L63" s="26">
        <f t="shared" si="4"/>
        <v>560</v>
      </c>
    </row>
    <row r="64" spans="1:12" s="24" customFormat="1" ht="14.25" thickTop="1">
      <c r="A64" s="27">
        <v>2012</v>
      </c>
      <c r="I64" s="24">
        <v>157</v>
      </c>
      <c r="J64" s="24">
        <v>38</v>
      </c>
      <c r="K64" s="24">
        <v>226</v>
      </c>
      <c r="L64" s="24">
        <f>SUM(I64:K64)</f>
        <v>421</v>
      </c>
    </row>
    <row r="66" ht="12.75">
      <c r="A66" s="43" t="s">
        <v>90</v>
      </c>
    </row>
    <row r="67" ht="12.75">
      <c r="A67" s="43"/>
    </row>
  </sheetData>
  <sheetProtection/>
  <mergeCells count="2">
    <mergeCell ref="B1:H1"/>
    <mergeCell ref="I1:L1"/>
  </mergeCells>
  <printOptions horizontalCentered="1"/>
  <pageMargins left="0.7874015748031497" right="0.7874015748031497" top="0.31496062992125984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2014-01-28T12:43:16Z</cp:lastPrinted>
  <dcterms:created xsi:type="dcterms:W3CDTF">1998-04-26T13:31:11Z</dcterms:created>
  <dcterms:modified xsi:type="dcterms:W3CDTF">2014-04-24T19:54:08Z</dcterms:modified>
  <cp:category/>
  <cp:version/>
  <cp:contentType/>
  <cp:contentStatus/>
</cp:coreProperties>
</file>